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45" windowHeight="12375"/>
  </bookViews>
  <sheets>
    <sheet name="2025年委托统计" sheetId="1" r:id="rId1"/>
    <sheet name="Sheet1" sheetId="2" r:id="rId2"/>
  </sheets>
  <definedNames>
    <definedName name="_xlnm._FilterDatabase" localSheetId="0" hidden="1">'2025年委托统计'!$A$2:$K$72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2" i="1"/>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alcChain>
</file>

<file path=xl/sharedStrings.xml><?xml version="1.0" encoding="utf-8"?>
<sst xmlns="http://schemas.openxmlformats.org/spreadsheetml/2006/main" count="565" uniqueCount="286">
  <si>
    <t>西安地质调查中心2025年地质调查项目“二上”委托业务设置信息表</t>
  </si>
  <si>
    <t>序号</t>
  </si>
  <si>
    <t>委托业务名称</t>
  </si>
  <si>
    <t>工作周期</t>
  </si>
  <si>
    <t>所属项目名称</t>
  </si>
  <si>
    <t>项目负责人</t>
  </si>
  <si>
    <t>项目年度经费（万元）</t>
  </si>
  <si>
    <t>责任部门</t>
  </si>
  <si>
    <t>委托业务预算费用（万元）</t>
  </si>
  <si>
    <t>委托业务费占比</t>
  </si>
  <si>
    <t>优选承担单位方式</t>
  </si>
  <si>
    <t>主要工作工作量</t>
  </si>
  <si>
    <t>1</t>
  </si>
  <si>
    <t>新疆北部关键区带高纯石英资源遥感地质及成矿特征调查</t>
  </si>
  <si>
    <t>2025</t>
  </si>
  <si>
    <t>新疆北部及邻区高纯石英成矿资源地质调查</t>
  </si>
  <si>
    <t>李平</t>
  </si>
  <si>
    <t>基础室</t>
  </si>
  <si>
    <t>评审委托</t>
  </si>
  <si>
    <r>
      <t>1.600Km</t>
    </r>
    <r>
      <rPr>
        <vertAlign val="superscript"/>
        <sz val="12"/>
        <rFont val="宋体"/>
        <family val="3"/>
        <charset val="134"/>
      </rPr>
      <t>2</t>
    </r>
    <r>
      <rPr>
        <sz val="12"/>
        <rFont val="宋体"/>
        <family val="3"/>
        <charset val="134"/>
      </rPr>
      <t>伟晶岩脉、脉石英遥感解译提取、制图；2.关键地区专项地质调查、样品采集及零星测试。</t>
    </r>
  </si>
  <si>
    <t>2</t>
  </si>
  <si>
    <t>1:25万数字地质图数据清洗与接图验证</t>
  </si>
  <si>
    <t>中大比例尺地质图数据整合与接图（西安地调中心）</t>
  </si>
  <si>
    <t>李婷</t>
  </si>
  <si>
    <t>1、24幅数字地质图数据清洗；2、关键接图地区野外核查验证与遥感影像验证。</t>
  </si>
  <si>
    <t>3</t>
  </si>
  <si>
    <t>陕华氦1井地层测试工程</t>
  </si>
  <si>
    <t>氦气资源调查评价与示范</t>
  </si>
  <si>
    <t>周俊林</t>
  </si>
  <si>
    <t>能源室</t>
  </si>
  <si>
    <t>公开招标</t>
  </si>
  <si>
    <t>地层测试5层。</t>
  </si>
  <si>
    <t>4</t>
  </si>
  <si>
    <t>稀有气体同位素分析、气体组分测试、碳、氮、氢同位素测试</t>
  </si>
  <si>
    <t>单一来源</t>
  </si>
  <si>
    <t>稀有气体同位素分析、气体组分测试、碳、氮、氢同位素测试180件次。</t>
  </si>
  <si>
    <t>5</t>
  </si>
  <si>
    <t>时频电磁剖面测量</t>
  </si>
  <si>
    <t>鄂尔多斯盆地及周缘油气地质调查与评价</t>
  </si>
  <si>
    <t>李渭</t>
  </si>
  <si>
    <t>时频电磁剖面测量40km。</t>
  </si>
  <si>
    <t>6</t>
  </si>
  <si>
    <t>烃源岩测试、储层测试</t>
  </si>
  <si>
    <t>烃源岩测试、储层测试70项.次。</t>
  </si>
  <si>
    <t>7</t>
  </si>
  <si>
    <t>东准噶尔浅覆盖区化探取样浅钻</t>
  </si>
  <si>
    <t>阿尔泰-准噶尔北缘成矿带战略性矿产调查</t>
  </si>
  <si>
    <t>张江伟</t>
  </si>
  <si>
    <t>矿产室</t>
  </si>
  <si>
    <t>反循环浅钻3000m。</t>
  </si>
  <si>
    <t>8</t>
  </si>
  <si>
    <t>西准噶尔萨尔托海一带铬铁矿补充勘查及区块优选调查评价</t>
  </si>
  <si>
    <t>竞争性磋商</t>
  </si>
  <si>
    <t>铬铁矿群勘探线剖面、纵投影剖面、储量估算等图件数字化；圈定一批资源量，圈定找矿有利区6~8处。</t>
  </si>
  <si>
    <t>9</t>
  </si>
  <si>
    <t>西准噶尔萨尔托海一带铬铁矿物探调查</t>
  </si>
  <si>
    <r>
      <t>1:1万重力测量25km</t>
    </r>
    <r>
      <rPr>
        <vertAlign val="superscript"/>
        <sz val="12"/>
        <rFont val="宋体"/>
        <family val="3"/>
        <charset val="134"/>
      </rPr>
      <t>2</t>
    </r>
    <r>
      <rPr>
        <sz val="12"/>
        <rFont val="宋体"/>
        <family val="3"/>
        <charset val="134"/>
      </rPr>
      <t>，1:2000重力剖面测量10km,可控源音频大地电磁测深150点。</t>
    </r>
  </si>
  <si>
    <t>10</t>
  </si>
  <si>
    <t>新疆青河县乔夏巴斯陶一带铬铁矿调查评价</t>
  </si>
  <si>
    <t>钻探500m。</t>
  </si>
  <si>
    <t>11</t>
  </si>
  <si>
    <t>阿勒泰地区化探样品分析测试</t>
  </si>
  <si>
    <t>化探样品分析4645件。</t>
  </si>
  <si>
    <t>12</t>
  </si>
  <si>
    <t>甘肃北山K46E020017幅1:5万矿产地质调查</t>
  </si>
  <si>
    <t>天山-北山成矿带战略性矿产调查</t>
  </si>
  <si>
    <t>陈登辉</t>
  </si>
  <si>
    <t>1:5万矿产地质调查376平方千米，探槽1000方，1:1万地质草测10平方千米。</t>
  </si>
  <si>
    <t>13</t>
  </si>
  <si>
    <t>新疆东天山K46E010005幅1:5万矿产地质调查</t>
  </si>
  <si>
    <t>1:5万矿产地质调查371平方千米，探槽1000方，1:1万地质草测10平方千米。</t>
  </si>
  <si>
    <t>14</t>
  </si>
  <si>
    <t>东天山月牙湾一带铜镍铬矿区块优选调查评价</t>
  </si>
  <si>
    <t>1:1万地质草测10平方千米、槽探1000方，综合物探剖面20千米，1:2000重磁剖面20千米，激电测深60点。</t>
  </si>
  <si>
    <t>15</t>
  </si>
  <si>
    <t>甘肃北山岩浆型铜镍矿成矿规律与选区研究</t>
  </si>
  <si>
    <t>1:1万地质草测5平方千米，1:1万地化剖面5千米。</t>
  </si>
  <si>
    <t>16</t>
  </si>
  <si>
    <t>甘肃北山地区双岔沟口一带1:2.5万土壤测量样品测试</t>
  </si>
  <si>
    <t>土壤样品测试4320件。</t>
  </si>
  <si>
    <t>17</t>
  </si>
  <si>
    <t>甘肃北山地区双岔沟口一带1:2.5万土壤测量</t>
  </si>
  <si>
    <t>1:2.5万土壤测量50平方千米。</t>
  </si>
  <si>
    <t>18</t>
  </si>
  <si>
    <t>天山北山地区槽钻探等相关岩矿样品测试</t>
  </si>
  <si>
    <t>槽钻探等化学分析。</t>
  </si>
  <si>
    <t>19</t>
  </si>
  <si>
    <t>甘肃北祁连西段地球物理测量</t>
  </si>
  <si>
    <t>祁连-秦岭成矿带战略性矿产调查</t>
  </si>
  <si>
    <t>赵国斌</t>
  </si>
  <si>
    <t>1∶1万激电中梯（短导线）测量10平方千米；激电测深100点。</t>
  </si>
  <si>
    <t>20</t>
  </si>
  <si>
    <t>甘肃北祁连西段1:2.5万水系沉积物测量</t>
  </si>
  <si>
    <t>1:2.5万水系沉积物测量采样100平方千米。</t>
  </si>
  <si>
    <t>21</t>
  </si>
  <si>
    <t>祁连-秦岭成矿带战略性矿产调查样品分析测试</t>
  </si>
  <si>
    <t>1:2.5万水系沉积物测量样品1800件，化学分析样品850件。</t>
  </si>
  <si>
    <t>22</t>
  </si>
  <si>
    <t>甘肃北山典型区1:1万土壤地球化学找矿预测</t>
  </si>
  <si>
    <t>全国镍钴矿战略性矿产调查</t>
  </si>
  <si>
    <t>张照伟</t>
  </si>
  <si>
    <t>1:1万土壤测量28平方千米。</t>
  </si>
  <si>
    <t>23</t>
  </si>
  <si>
    <t>甘肃北山成矿关键带1:1万重力测量</t>
  </si>
  <si>
    <t>1:1万重力测量25平方千米。</t>
  </si>
  <si>
    <t>24</t>
  </si>
  <si>
    <t>宁夏中卫铁钴矿潜力评价与找矿预测</t>
  </si>
  <si>
    <t>1:1万路线地质调查20km；1：2000地质剖面测量5km；1:1万地化剖面测量10km；探针片100件；电子探针分析200点；锆石U-Pb定年10件；全岩主微量元素分析50件；铁钴动态潜力评价数据库1个。</t>
  </si>
  <si>
    <t>25</t>
  </si>
  <si>
    <t>甘肃北山成矿关键带1:1磁法测量</t>
  </si>
  <si>
    <t>1:1万磁法60平方千米。</t>
  </si>
  <si>
    <t>26</t>
  </si>
  <si>
    <t>全国镍钴矿战略性矿产调查钻探、槽探、化探等样品化学分析</t>
  </si>
  <si>
    <t>基本化学分析2050件；化探样品分析4000件。</t>
  </si>
  <si>
    <t>27</t>
  </si>
  <si>
    <t>新疆叶城县库地铬铁矿普查</t>
  </si>
  <si>
    <t>昆仑-阿尔金成矿带战略性矿产调查</t>
  </si>
  <si>
    <t>任广利</t>
  </si>
  <si>
    <t>综合室</t>
  </si>
  <si>
    <t>钻探3000米。1:5万遥感解译及蚀变信息提取200平方千米。</t>
  </si>
  <si>
    <t>28</t>
  </si>
  <si>
    <t>新疆西昆仑乌尊吉勒嘎-布伦口一带1:5万矿产地质调查</t>
  </si>
  <si>
    <t>1:5万矿产地质调查400平方千米；1:1万地质草测12平方千米；槽探1200立方米；典型蚀变矿物快速提取技术研究与找矿应用。</t>
  </si>
  <si>
    <t>29</t>
  </si>
  <si>
    <t>昆仑-阿尔金成矿带战略性矿产调查钻探、槽探、化探等样品化学分析</t>
  </si>
  <si>
    <r>
      <t>岩（矿）石化学样分析</t>
    </r>
    <r>
      <rPr>
        <sz val="12"/>
        <rFont val="Times New Roman"/>
        <family val="1"/>
      </rPr>
      <t>600</t>
    </r>
    <r>
      <rPr>
        <sz val="12"/>
        <rFont val="宋体"/>
        <family val="3"/>
        <charset val="134"/>
      </rPr>
      <t>件；</t>
    </r>
    <r>
      <rPr>
        <sz val="12"/>
        <rFont val="Times New Roman"/>
        <family val="1"/>
      </rPr>
      <t>1:2.5</t>
    </r>
    <r>
      <rPr>
        <sz val="12"/>
        <rFont val="宋体"/>
        <family val="3"/>
        <charset val="134"/>
      </rPr>
      <t>万水系沉积物样品分析</t>
    </r>
    <r>
      <rPr>
        <sz val="12"/>
        <rFont val="Times New Roman"/>
        <family val="1"/>
      </rPr>
      <t>300</t>
    </r>
    <r>
      <rPr>
        <sz val="12"/>
        <rFont val="宋体"/>
        <family val="3"/>
        <charset val="134"/>
      </rPr>
      <t>件；</t>
    </r>
    <r>
      <rPr>
        <sz val="12"/>
        <rFont val="Times New Roman"/>
        <family val="1"/>
      </rPr>
      <t>U-Pb</t>
    </r>
    <r>
      <rPr>
        <sz val="12"/>
        <rFont val="宋体"/>
        <family val="3"/>
        <charset val="134"/>
      </rPr>
      <t>、</t>
    </r>
    <r>
      <rPr>
        <sz val="12"/>
        <rFont val="Times New Roman"/>
        <family val="1"/>
      </rPr>
      <t>C-H-O</t>
    </r>
    <r>
      <rPr>
        <sz val="12"/>
        <rFont val="宋体"/>
        <family val="3"/>
        <charset val="134"/>
      </rPr>
      <t>等同位素分析</t>
    </r>
    <r>
      <rPr>
        <sz val="12"/>
        <rFont val="Times New Roman"/>
        <family val="1"/>
      </rPr>
      <t>200</t>
    </r>
    <r>
      <rPr>
        <sz val="12"/>
        <rFont val="宋体"/>
        <family val="3"/>
        <charset val="134"/>
      </rPr>
      <t>件；光、薄片、探针片制作及鉴定</t>
    </r>
    <r>
      <rPr>
        <sz val="12"/>
        <rFont val="Times New Roman"/>
        <family val="1"/>
      </rPr>
      <t>500</t>
    </r>
    <r>
      <rPr>
        <sz val="12"/>
        <rFont val="宋体"/>
        <family val="3"/>
        <charset val="134"/>
      </rPr>
      <t xml:space="preserve">个。
</t>
    </r>
  </si>
  <si>
    <t>30</t>
  </si>
  <si>
    <t>作物及根系土样品测试分析</t>
  </si>
  <si>
    <t>南疆地区土地质量地球化学调查</t>
  </si>
  <si>
    <t>赵禹</t>
  </si>
  <si>
    <t>勘查技术室</t>
  </si>
  <si>
    <t>作物及根系土分析50套。</t>
  </si>
  <si>
    <t>31</t>
  </si>
  <si>
    <t>水文地质钻探</t>
  </si>
  <si>
    <t>西北内陆盆地典型地区水文地质与水资源调查监测</t>
  </si>
  <si>
    <t>张俊</t>
  </si>
  <si>
    <t>水文室</t>
  </si>
  <si>
    <t>水文地质钻探600m。</t>
  </si>
  <si>
    <t>32</t>
  </si>
  <si>
    <t>青藏高原水资源调查评价（塔里木-柴达木盆地）</t>
  </si>
  <si>
    <t>王晓勇</t>
  </si>
  <si>
    <t>水文地质钻探3600m。</t>
  </si>
  <si>
    <t>33</t>
  </si>
  <si>
    <t>水文地质物探</t>
  </si>
  <si>
    <t>水文地质物探540点。</t>
  </si>
  <si>
    <t>34</t>
  </si>
  <si>
    <t>地下水监测网运维水质测试（陕西）</t>
  </si>
  <si>
    <t>国家地下水监测工程，地下水水质37项指标测试,360点。</t>
  </si>
  <si>
    <t>35</t>
  </si>
  <si>
    <t>地下水监测网运维水质测试（甘肃）</t>
  </si>
  <si>
    <t>国家地下水监测工程，地下水水质37项指标测试,500点。</t>
  </si>
  <si>
    <t>36</t>
  </si>
  <si>
    <t>地下水监测网运维水质测试（青海）</t>
  </si>
  <si>
    <t>国家地下水监测工程，地下水水质37项指标测试,266点。</t>
  </si>
  <si>
    <t>37</t>
  </si>
  <si>
    <t>地下水监测网运维水质测试（宁夏）</t>
  </si>
  <si>
    <t>国家地下水监测工程，地下水水质37项指标测试,307点。</t>
  </si>
  <si>
    <t>38</t>
  </si>
  <si>
    <t>地下水监测网运维水质测试（新疆）</t>
  </si>
  <si>
    <t>国家地下水监测工程，地下水水质37项指标测试,410点。</t>
  </si>
  <si>
    <t>39</t>
  </si>
  <si>
    <t>地下水监测网运维水质测试（内蒙）</t>
  </si>
  <si>
    <t>国家地下水监测工程，地下水水质37项指标测试,250点。</t>
  </si>
  <si>
    <t>40</t>
  </si>
  <si>
    <t>国家地下水监测网运维（西安中心）</t>
  </si>
  <si>
    <t>王冬</t>
  </si>
  <si>
    <t>8个监测孔钻探，总进尺1018米及孔口保护装置安装。</t>
  </si>
  <si>
    <t>41</t>
  </si>
  <si>
    <t>新疆昌吉野外观测站维护</t>
  </si>
  <si>
    <t>野外均衡试验场日常观测；气象要素采集；监测设备日常维护校准；数据采集与整编分析。</t>
  </si>
  <si>
    <t>42</t>
  </si>
  <si>
    <t>汛期地质灾害隐患综合遥感调查识别</t>
  </si>
  <si>
    <t>国家地质安全监测预警网运维（西安中心）</t>
  </si>
  <si>
    <t>冯卫</t>
  </si>
  <si>
    <t>灾害室</t>
  </si>
  <si>
    <t>汛期地质灾害隐患遥感调查50处。</t>
  </si>
  <si>
    <t>43</t>
  </si>
  <si>
    <t>国家地质灾害监测预警台站设备维护</t>
  </si>
  <si>
    <t>国家地质灾害监测预警台站设备维护47处。</t>
  </si>
  <si>
    <t>44</t>
  </si>
  <si>
    <t>基于无人机高分辨率数据的石煤矿山酸性水探测方法研究</t>
  </si>
  <si>
    <t>安康蒿坪河流域石煤矿区生态修复支撑调查与监测</t>
  </si>
  <si>
    <t>陈华清</t>
  </si>
  <si>
    <t>黄土室</t>
  </si>
  <si>
    <t>无人机航测5平方千米。</t>
  </si>
  <si>
    <t>45</t>
  </si>
  <si>
    <t>典型矿区矿山多要素智能提取</t>
  </si>
  <si>
    <t>西北地区自然资源动态监测与风险评估</t>
  </si>
  <si>
    <t>徐永</t>
  </si>
  <si>
    <t>督察室</t>
  </si>
  <si>
    <t>1.新疆、甘肃、青海、宁夏四省区1:10000矿山开发图斑遥感解译三期；  
2.西北13个重点矿区1:10000矿山多要素遥感解译三期；3.研发西北典型矿区矿山多要素图斑智能提取模型1套。</t>
  </si>
  <si>
    <t>46</t>
  </si>
  <si>
    <t>基于人工智能识别的绿洲-荒漠过渡带国土空间开发利用变化解译</t>
  </si>
  <si>
    <t>国家重大区域发展战略区资源环境承载能力监测评价（西安地调中心）</t>
  </si>
  <si>
    <t>刘江</t>
  </si>
  <si>
    <t>国土空间室</t>
  </si>
  <si>
    <r>
      <t>多期遥感解译分析绿洲-荒漠过渡带：1.人工绿洲与天然绿洲边界变化；2.绿洲边缘农作物种植种类空间分布及变化过程及耕地状况变化；3.分析主要变化产生的驱动因素。工作区面积400km</t>
    </r>
    <r>
      <rPr>
        <vertAlign val="superscript"/>
        <sz val="12"/>
        <rFont val="宋体"/>
        <family val="3"/>
        <charset val="134"/>
      </rPr>
      <t>2</t>
    </r>
    <r>
      <rPr>
        <sz val="12"/>
        <rFont val="宋体"/>
        <family val="3"/>
        <charset val="134"/>
      </rPr>
      <t>。</t>
    </r>
  </si>
  <si>
    <t>47</t>
  </si>
  <si>
    <t>叶尔羌河流域资源环境约束下农业发展规模研究</t>
  </si>
  <si>
    <t>1.系统收集梳理塔里木河源流区叶尔羌河流域水、土、气候、生态、灾害等要素数据，综合梳理分析，与经济社会发展现状和目标相结合，构建评价指标体系和承载能力评价模型；2.提交叶尔羌河流域农业发展规模研究成果报告。</t>
  </si>
  <si>
    <t>48</t>
  </si>
  <si>
    <t>地质数据处理工具集界面框架和插件开发</t>
  </si>
  <si>
    <t>地质数据处理分析基础算法与软件工具研发</t>
  </si>
  <si>
    <t>魏东琦</t>
  </si>
  <si>
    <t>信息化室</t>
  </si>
  <si>
    <t>1.开发优化地理信息系统界面框架；2.依赖项目研发出的关键技术，开发瓦片数据OGC服务发布工具；3.完成软件系统性测试。</t>
  </si>
  <si>
    <t>49</t>
  </si>
  <si>
    <t>上合地学信息系统升级与运维</t>
  </si>
  <si>
    <t>云平台地质调查节点运行维护与网络安全保障（西安地调中心）</t>
  </si>
  <si>
    <t>杨博</t>
  </si>
  <si>
    <t>1.设计并开发用户管理系统模块，实现组织机构管理、用户单点登录、日志管理等；2.将上合地学系统与中心开发的在线调查系统进行整合，形成一套完整的系统；3.升级矿业权评价模块，实现对中亚重要矿种的评价，提供地质简报生成服务；4.优化地质图可视化服务模块。</t>
  </si>
  <si>
    <t>50</t>
  </si>
  <si>
    <t>高海拔深切割地区地质填图中遥感与三维重建技术研究与应用示范</t>
  </si>
  <si>
    <t>西昆仑-阿尔金成矿带区域地质调查</t>
  </si>
  <si>
    <t>康磊</t>
  </si>
  <si>
    <t>1.多源遥感影像及地质解译400平方公里；2.高海拔深切割区域典型高陡露头三维重建50个；3.基于多源数据的剖面和路线10条；4.《高海拔深切割地区地质填图中遥感与三维重建技术研究与应用示范》报告1份。</t>
  </si>
  <si>
    <t>51</t>
  </si>
  <si>
    <t>造山带微陆块中深变质地质体构造属性、变质演化过程研究与应用示范</t>
  </si>
  <si>
    <t>1.1:5万地质填图面积30平方公里；2.阿中微陆块典型地区中深变质岩1：5万专题地质图1张；3.阿尔金造山带中深变质地质体1:100万专题地质图1张；4.微陆块中深变质岩地质填图技术方法及阿中地块构造属性、变质演化过程研究报告1份。</t>
  </si>
  <si>
    <t>52</t>
  </si>
  <si>
    <t>多源异构地学信息智能化抽取与关联融合示范</t>
  </si>
  <si>
    <t>东天山-北山成矿带区域地质调查</t>
  </si>
  <si>
    <t>余吉远</t>
  </si>
  <si>
    <t xml:space="preserve">1.多元特征表达与地质找矿靶区多元信息精准抽取模型一套；2.面向找矿靶区的地质对象关联融合及校正方法，多特征关联方法一套；3.利用多元地质信息，在东天山-北山成矿带圈定找矿远景区10-12处。
</t>
  </si>
  <si>
    <t>53</t>
  </si>
  <si>
    <t>西北地区铬铁矿成矿规律研究与找矿预测</t>
  </si>
  <si>
    <t>典型矿床研究3~5个，铬同位素测量40件，微量元素分析50件，提出含矿性评价指标1套。</t>
  </si>
  <si>
    <t>54</t>
  </si>
  <si>
    <t>北山启鑫-成宣一带岩浆镍钴矿成矿模式与找矿靶区优选</t>
  </si>
  <si>
    <t>1:1万路线地质调查20km；1:2000地质剖面测量4km；锆石U-Pb定年20件；主微量元素分析测试50件；Sr-Nd同位素分析20件；原位S同位素分析60点,铂族元素分析30件；镁铁-超镁铁岩定量化含矿性评价指标体系1套。</t>
  </si>
  <si>
    <t>55</t>
  </si>
  <si>
    <t>新疆东昆仑金锑锰多金属成矿规律研究与靶区优选</t>
  </si>
  <si>
    <t>1.1:1万地质草测8平方千米；2.1:5000地质剖面5千米；3.1:1000地质剖面5千米；4.基于地球化学和遥感的高寒深切割区金锑锰多金属快速勘查技术方法构建。</t>
  </si>
  <si>
    <t>56</t>
  </si>
  <si>
    <t>东昆仑夏日哈木一带超基性岩体含矿性评价与找矿预测</t>
  </si>
  <si>
    <t>1.1:1万地质草测5平方千米； 2.1:1000地质剖面3千米；3.基于大数据分析的东昆仑基性-超基性岩快速识别方法及铬钴镍含矿性评价技术体系。</t>
  </si>
  <si>
    <t>57</t>
  </si>
  <si>
    <t>塔里木盆地生态地下水位调查与阈值识别</t>
  </si>
  <si>
    <t>作用机制研究、地下水水位阈值识别、水位控制指标体系构建。</t>
  </si>
  <si>
    <t>58</t>
  </si>
  <si>
    <t>塔里木盆地苦咸水资源化利用关键技术优选与示范</t>
  </si>
  <si>
    <t>苦咸水淡化关键技术优选、流程优化与应用示范。</t>
  </si>
  <si>
    <t>59</t>
  </si>
  <si>
    <t>巴里坤盆地农田灌溉策略优化及地下水补给响应</t>
  </si>
  <si>
    <t>野外调查、田间试验、数值模拟、优化评估、决策建议。</t>
  </si>
  <si>
    <t>60</t>
  </si>
  <si>
    <t>青藏高原北缘水体监测及生态风险评估体系建设</t>
  </si>
  <si>
    <t>1.基于深度学习的多源遥感影像水体监测及自动识别提取技术；2.青藏高原北缘水储量及防控阈值研究；3.生态风险评估体系构建及应用示范。</t>
  </si>
  <si>
    <t>61</t>
  </si>
  <si>
    <t>柴达木盆地盐类组分富集分布机制</t>
  </si>
  <si>
    <t>柴达木盆地盐湖区水资源调查</t>
  </si>
  <si>
    <t>常亮</t>
  </si>
  <si>
    <t>1.典型盐类组分空间分布特征；2.盐类组分分布的影响因素；3.盐类组分富集分布的驱控机制。</t>
  </si>
  <si>
    <t>62</t>
  </si>
  <si>
    <t>基于灾害特征深度学习的黄土地质灾害遥感调查</t>
  </si>
  <si>
    <t>西北黄土地区县域地质灾害隐患综合遥感精细识别示范</t>
  </si>
  <si>
    <t>薛强</t>
  </si>
  <si>
    <t>黄土地质灾害智能遥感识别500平方千米；黄土地质灾害隐患智能识别模型和软件及说明书1套。</t>
  </si>
  <si>
    <t>63</t>
  </si>
  <si>
    <t>强降雨区群发性黄土地质灾害调查</t>
  </si>
  <si>
    <t>黄土高原等典型地区地质灾害精细调查与风险管控</t>
  </si>
  <si>
    <t>贾俊</t>
  </si>
  <si>
    <r>
      <t>群发性黄土地质灾害调查50km</t>
    </r>
    <r>
      <rPr>
        <vertAlign val="superscript"/>
        <sz val="12"/>
        <rFont val="宋体"/>
        <family val="3"/>
        <charset val="134"/>
      </rPr>
      <t>2</t>
    </r>
    <r>
      <rPr>
        <sz val="12"/>
        <rFont val="宋体"/>
        <family val="3"/>
        <charset val="134"/>
      </rPr>
      <t>；黄土常规物理力学实验50组；水分入渗条件下黄土核磁测试24组；黄土地质灾害数值模拟8组。</t>
    </r>
  </si>
  <si>
    <t>64</t>
  </si>
  <si>
    <t>黄土滑坡生态防护技术研发及应用</t>
  </si>
  <si>
    <t>材料室内实验8组；原位现场试验2组；土滑坡生态防护数值模拟实验3组；编制西北地区地质灾害生态防护技术要求1部。</t>
  </si>
  <si>
    <t>65</t>
  </si>
  <si>
    <t>典型冻融型昆仑山黄土地质灾害调查</t>
  </si>
  <si>
    <t>新藏铁路交通廊道重大地质安全风险调查评价</t>
  </si>
  <si>
    <t>高波</t>
  </si>
  <si>
    <t>常规岩土物理力学实验12组；岩土冻融实验12组；冻融微观实验24组；冻融型黄土滑坡物理模型实验1组；冻融型黄土滑坡数值模拟实验3组 。</t>
  </si>
  <si>
    <t>66</t>
  </si>
  <si>
    <t>降雨型黄土地质灾害多参数综合感知与预测</t>
  </si>
  <si>
    <t>1.典型降雨型黄土滑坡调查20处；2.基于天-空-地多参数数据的黄土地质灾害预警模型1个；3.基于大数据和人工智能的降雨型黄土滑坡位移预测模型1个。</t>
  </si>
  <si>
    <t>67</t>
  </si>
  <si>
    <t>毛乌素沙地生态地质条件演化与生态风险耦合关系研究</t>
  </si>
  <si>
    <t>黄河流域重点区生态地质调查</t>
  </si>
  <si>
    <t>曾磊</t>
  </si>
  <si>
    <t>1.农场抽水灌溉与采煤疏排水对毛乌素沙地地下水补给-径流-排泄过程影响研究；2.工程活动耗水与毛乌素沙地沙化之间的关系研究；3.毛乌素沙地地下水水文过程演变的生态风险评估和生态问题变化趋势研究。</t>
  </si>
  <si>
    <t>68</t>
  </si>
  <si>
    <t>基于旱区植物根系与多水源协同变化机制的植被生态水位阈值研究</t>
  </si>
  <si>
    <t>1.识别典型地下水依赖型植物地表与地下生理指标对降水、地下水水源变化的响应特征；2.发展耦合根系-降水/地下水动态关系的生态水文模型；3.构建西北旱区典型植物生态水位阈值体系。</t>
  </si>
  <si>
    <t>69</t>
  </si>
  <si>
    <t>西北地区自然资源开发风险预警技术构建</t>
  </si>
  <si>
    <t>1.西北重点矿集区自然资源开发生态风险监测, 全要素遥感解译分析40万平方公里；2.研发西北地区自然资源开发风险评估预警技术体系1套。</t>
  </si>
  <si>
    <t>合计</t>
  </si>
</sst>
</file>

<file path=xl/styles.xml><?xml version="1.0" encoding="utf-8"?>
<styleSheet xmlns="http://schemas.openxmlformats.org/spreadsheetml/2006/main">
  <numFmts count="4">
    <numFmt numFmtId="176" formatCode="0.00_ "/>
    <numFmt numFmtId="177" formatCode="0.00_ ;[Red]\-0.00\ "/>
    <numFmt numFmtId="178" formatCode="0.00_);[Red]\(0.00\)"/>
    <numFmt numFmtId="179" formatCode="0.0%"/>
  </numFmts>
  <fonts count="11">
    <font>
      <sz val="9"/>
      <color theme="1"/>
      <name val="Times New Roman"/>
      <charset val="134"/>
    </font>
    <font>
      <b/>
      <sz val="14"/>
      <name val="宋体"/>
      <family val="3"/>
      <charset val="134"/>
    </font>
    <font>
      <sz val="9"/>
      <name val="Times New Roman"/>
      <family val="1"/>
    </font>
    <font>
      <sz val="12"/>
      <name val="等线"/>
      <charset val="134"/>
      <scheme val="minor"/>
    </font>
    <font>
      <b/>
      <sz val="20"/>
      <name val="宋体"/>
      <family val="3"/>
      <charset val="134"/>
    </font>
    <font>
      <b/>
      <sz val="12"/>
      <name val="宋体"/>
      <family val="3"/>
      <charset val="134"/>
    </font>
    <font>
      <sz val="12"/>
      <name val="宋体"/>
      <family val="3"/>
      <charset val="134"/>
    </font>
    <font>
      <sz val="14"/>
      <name val="Times New Roman"/>
      <family val="1"/>
    </font>
    <font>
      <sz val="11"/>
      <color theme="1"/>
      <name val="等线"/>
      <charset val="134"/>
      <scheme val="minor"/>
    </font>
    <font>
      <vertAlign val="superscript"/>
      <sz val="12"/>
      <name val="宋体"/>
      <family val="3"/>
      <charset val="134"/>
    </font>
    <font>
      <sz val="12"/>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auto="1"/>
      </left>
      <right style="hair">
        <color auto="1"/>
      </right>
      <top style="hair">
        <color auto="1"/>
      </top>
      <bottom style="hair">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xf numFmtId="0" fontId="8" fillId="0" borderId="0"/>
  </cellStyleXfs>
  <cellXfs count="73">
    <xf numFmtId="0" fontId="0" fillId="0" borderId="0" xfId="0">
      <alignment vertical="center"/>
    </xf>
    <xf numFmtId="0" fontId="1" fillId="0" borderId="1" xfId="1" applyFont="1" applyFill="1" applyBorder="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5" fillId="0" borderId="3" xfId="0" applyNumberFormat="1" applyFont="1" applyFill="1" applyBorder="1" applyAlignment="1">
      <alignment horizontal="center" vertical="center" wrapText="1"/>
    </xf>
    <xf numFmtId="0" fontId="5" fillId="0" borderId="3" xfId="1" applyFont="1" applyFill="1" applyBorder="1" applyAlignment="1">
      <alignment horizontal="center" vertical="center" wrapText="1"/>
    </xf>
    <xf numFmtId="177" fontId="5" fillId="0" borderId="3" xfId="2" applyNumberFormat="1" applyFont="1" applyFill="1" applyBorder="1" applyAlignment="1">
      <alignment horizontal="center" vertical="center" wrapText="1"/>
    </xf>
    <xf numFmtId="49" fontId="6" fillId="0" borderId="3" xfId="2" applyNumberFormat="1" applyFont="1" applyFill="1" applyBorder="1" applyAlignment="1">
      <alignment horizontal="center" vertical="center" wrapText="1"/>
    </xf>
    <xf numFmtId="0" fontId="6" fillId="0" borderId="3" xfId="2" applyFont="1" applyFill="1" applyBorder="1" applyAlignment="1">
      <alignment horizontal="left" vertical="center" wrapText="1"/>
    </xf>
    <xf numFmtId="0" fontId="6" fillId="0" borderId="3" xfId="2" applyFont="1" applyFill="1" applyBorder="1" applyAlignment="1">
      <alignment horizontal="center" vertical="center" wrapText="1"/>
    </xf>
    <xf numFmtId="178" fontId="6" fillId="0" borderId="3" xfId="2" applyNumberFormat="1" applyFont="1" applyFill="1" applyBorder="1" applyAlignment="1">
      <alignment horizontal="center" vertical="center" wrapText="1"/>
    </xf>
    <xf numFmtId="0" fontId="6" fillId="0" borderId="3" xfId="5" applyFont="1" applyFill="1" applyBorder="1" applyAlignment="1">
      <alignment horizontal="center" vertical="center" wrapText="1"/>
    </xf>
    <xf numFmtId="178" fontId="6" fillId="0" borderId="3" xfId="2" applyNumberFormat="1" applyFont="1" applyFill="1" applyBorder="1" applyAlignment="1">
      <alignment vertical="center" wrapText="1"/>
    </xf>
    <xf numFmtId="49" fontId="6" fillId="0" borderId="3" xfId="5" applyNumberFormat="1" applyFont="1" applyFill="1" applyBorder="1" applyAlignment="1">
      <alignment horizontal="center" vertical="center" wrapText="1"/>
    </xf>
    <xf numFmtId="0" fontId="6" fillId="0" borderId="3" xfId="5" applyFont="1" applyFill="1" applyBorder="1" applyAlignment="1">
      <alignment horizontal="left" vertical="center" wrapText="1"/>
    </xf>
    <xf numFmtId="0" fontId="6" fillId="0" borderId="3" xfId="3" applyFont="1" applyFill="1" applyBorder="1" applyAlignment="1">
      <alignment horizontal="left" vertical="center" wrapText="1"/>
    </xf>
    <xf numFmtId="178" fontId="6" fillId="0" borderId="3" xfId="3" applyNumberFormat="1" applyFont="1" applyFill="1" applyBorder="1" applyAlignment="1">
      <alignment vertical="center" wrapText="1"/>
    </xf>
    <xf numFmtId="176" fontId="6" fillId="0" borderId="3" xfId="2" applyNumberFormat="1" applyFont="1" applyFill="1" applyBorder="1" applyAlignment="1">
      <alignment vertical="center" wrapText="1"/>
    </xf>
    <xf numFmtId="0" fontId="6" fillId="0" borderId="3" xfId="4" applyFont="1" applyFill="1" applyBorder="1" applyAlignment="1">
      <alignment horizontal="left" vertical="center" wrapText="1"/>
    </xf>
    <xf numFmtId="176" fontId="6" fillId="0" borderId="3" xfId="4" applyNumberFormat="1" applyFont="1" applyFill="1" applyBorder="1" applyAlignment="1">
      <alignment horizontal="right" vertical="center" wrapText="1"/>
    </xf>
    <xf numFmtId="178" fontId="6" fillId="0" borderId="3" xfId="4" applyNumberFormat="1" applyFont="1" applyFill="1" applyBorder="1" applyAlignment="1">
      <alignment horizontal="right" vertical="center" wrapText="1"/>
    </xf>
    <xf numFmtId="0" fontId="6" fillId="0" borderId="3" xfId="7"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0" fontId="6" fillId="0" borderId="3" xfId="7" applyFont="1" applyFill="1" applyBorder="1" applyAlignment="1">
      <alignment horizontal="left"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lignment vertical="center"/>
    </xf>
    <xf numFmtId="0" fontId="6" fillId="0" borderId="4" xfId="2" applyFont="1" applyFill="1" applyBorder="1" applyAlignment="1">
      <alignment horizontal="center" vertical="center" wrapText="1"/>
    </xf>
    <xf numFmtId="178" fontId="6" fillId="0" borderId="4" xfId="2" applyNumberFormat="1" applyFont="1" applyFill="1" applyBorder="1" applyAlignment="1">
      <alignment horizontal="center" vertical="center" wrapText="1"/>
    </xf>
    <xf numFmtId="178" fontId="6" fillId="0" borderId="3" xfId="3" applyNumberFormat="1" applyFont="1" applyFill="1" applyBorder="1" applyAlignment="1">
      <alignment horizontal="right" vertical="center" wrapText="1"/>
    </xf>
    <xf numFmtId="49" fontId="6" fillId="2" borderId="3" xfId="5"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49" fontId="6" fillId="2" borderId="3" xfId="2" applyNumberFormat="1" applyFont="1" applyFill="1" applyBorder="1" applyAlignment="1">
      <alignment horizontal="center" vertical="center" wrapText="1"/>
    </xf>
    <xf numFmtId="0" fontId="6" fillId="2" borderId="4" xfId="5" applyFont="1" applyFill="1" applyBorder="1" applyAlignment="1">
      <alignment horizontal="center" vertical="center" wrapText="1"/>
    </xf>
    <xf numFmtId="178" fontId="6" fillId="2" borderId="4" xfId="2" applyNumberFormat="1" applyFont="1" applyFill="1" applyBorder="1" applyAlignment="1">
      <alignment horizontal="center" vertical="center" wrapText="1"/>
    </xf>
    <xf numFmtId="0" fontId="6" fillId="2" borderId="3" xfId="5" applyFont="1" applyFill="1" applyBorder="1" applyAlignment="1">
      <alignment horizontal="center" vertical="center" wrapText="1"/>
    </xf>
    <xf numFmtId="178" fontId="6" fillId="2" borderId="3" xfId="0" applyNumberFormat="1" applyFont="1" applyFill="1" applyBorder="1">
      <alignment vertical="center"/>
    </xf>
    <xf numFmtId="0" fontId="6" fillId="2" borderId="3" xfId="2" applyFont="1" applyFill="1" applyBorder="1" applyAlignment="1">
      <alignment horizontal="left" vertical="center" wrapText="1"/>
    </xf>
    <xf numFmtId="0" fontId="6" fillId="2" borderId="3" xfId="2" applyFont="1" applyFill="1" applyBorder="1" applyAlignment="1">
      <alignment horizontal="center" vertical="center" wrapText="1"/>
    </xf>
    <xf numFmtId="178" fontId="6" fillId="2" borderId="3" xfId="2" applyNumberFormat="1" applyFont="1" applyFill="1" applyBorder="1" applyAlignment="1">
      <alignment horizontal="center" vertical="center" wrapText="1"/>
    </xf>
    <xf numFmtId="178" fontId="6" fillId="2" borderId="3" xfId="2" applyNumberFormat="1" applyFont="1" applyFill="1" applyBorder="1" applyAlignment="1">
      <alignment vertical="center" wrapText="1"/>
    </xf>
    <xf numFmtId="176" fontId="6" fillId="2" borderId="3" xfId="2" applyNumberFormat="1" applyFont="1" applyFill="1" applyBorder="1" applyAlignment="1">
      <alignment vertical="center" wrapText="1"/>
    </xf>
    <xf numFmtId="0" fontId="6" fillId="2" borderId="3" xfId="5" applyFont="1" applyFill="1" applyBorder="1" applyAlignment="1">
      <alignment horizontal="left" vertical="center" wrapText="1"/>
    </xf>
    <xf numFmtId="0" fontId="6" fillId="2" borderId="3" xfId="7" applyFont="1" applyFill="1" applyBorder="1" applyAlignment="1">
      <alignment horizontal="center" vertical="center" wrapText="1"/>
    </xf>
    <xf numFmtId="179" fontId="6" fillId="0" borderId="3" xfId="2" applyNumberFormat="1" applyFont="1" applyFill="1" applyBorder="1" applyAlignment="1">
      <alignment horizontal="center" vertical="center" wrapText="1"/>
    </xf>
    <xf numFmtId="0" fontId="6" fillId="0" borderId="3" xfId="4" applyNumberFormat="1" applyFont="1" applyFill="1" applyBorder="1" applyAlignment="1">
      <alignment horizontal="center" vertical="center" wrapText="1"/>
    </xf>
    <xf numFmtId="0" fontId="6" fillId="0" borderId="3" xfId="4" applyNumberFormat="1"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4" applyFont="1" applyFill="1" applyBorder="1" applyAlignment="1">
      <alignment horizontal="center" vertical="center" wrapText="1"/>
    </xf>
    <xf numFmtId="179" fontId="6" fillId="2" borderId="3" xfId="2"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2" applyFont="1" applyFill="1" applyBorder="1" applyAlignment="1">
      <alignment horizontal="justify" vertical="center" wrapText="1"/>
    </xf>
    <xf numFmtId="178" fontId="6" fillId="2" borderId="3" xfId="2" applyNumberFormat="1" applyFont="1" applyFill="1" applyBorder="1" applyAlignment="1">
      <alignment horizontal="left" vertical="center" wrapText="1"/>
    </xf>
    <xf numFmtId="178" fontId="6" fillId="2" borderId="3" xfId="3" applyNumberFormat="1" applyFont="1" applyFill="1" applyBorder="1" applyAlignment="1">
      <alignment horizontal="right" vertical="center" wrapText="1"/>
    </xf>
    <xf numFmtId="176" fontId="6" fillId="2" borderId="3" xfId="2" applyNumberFormat="1" applyFont="1" applyFill="1" applyBorder="1" applyAlignment="1">
      <alignment horizontal="right" vertical="center" wrapText="1"/>
    </xf>
    <xf numFmtId="0" fontId="6" fillId="2" borderId="4" xfId="3" applyFont="1" applyFill="1" applyBorder="1" applyAlignment="1">
      <alignment horizontal="left" vertical="center" wrapText="1"/>
    </xf>
    <xf numFmtId="49" fontId="6" fillId="2" borderId="4" xfId="2" applyNumberFormat="1"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4" xfId="2" applyFont="1" applyFill="1" applyBorder="1" applyAlignment="1">
      <alignment horizontal="center" vertical="center" wrapText="1"/>
    </xf>
    <xf numFmtId="178" fontId="6" fillId="2" borderId="4" xfId="3" applyNumberFormat="1" applyFont="1" applyFill="1" applyBorder="1" applyAlignment="1">
      <alignment vertical="center" wrapText="1"/>
    </xf>
    <xf numFmtId="0" fontId="2" fillId="0" borderId="3" xfId="0" applyFont="1" applyFill="1" applyBorder="1">
      <alignment vertical="center"/>
    </xf>
    <xf numFmtId="0" fontId="2" fillId="0" borderId="3" xfId="0" applyFont="1" applyFill="1" applyBorder="1" applyAlignment="1">
      <alignment horizontal="center" vertical="center"/>
    </xf>
    <xf numFmtId="178" fontId="7" fillId="0" borderId="3" xfId="0" applyNumberFormat="1" applyFont="1" applyFill="1" applyBorder="1">
      <alignment vertical="center"/>
    </xf>
    <xf numFmtId="49" fontId="6" fillId="0" borderId="0" xfId="2" applyNumberFormat="1" applyFont="1" applyFill="1" applyBorder="1" applyAlignment="1">
      <alignment horizontal="center" vertical="center" wrapText="1"/>
    </xf>
    <xf numFmtId="49" fontId="6" fillId="0" borderId="0" xfId="5" applyNumberFormat="1" applyFont="1" applyFill="1" applyBorder="1" applyAlignment="1">
      <alignment horizontal="center" vertical="center" wrapText="1"/>
    </xf>
    <xf numFmtId="178" fontId="2" fillId="0" borderId="0" xfId="0" applyNumberFormat="1" applyFont="1" applyFill="1">
      <alignment vertical="center"/>
    </xf>
    <xf numFmtId="0" fontId="6" fillId="2" borderId="3" xfId="3" applyFont="1" applyFill="1" applyBorder="1" applyAlignment="1">
      <alignment horizontal="left" vertical="center" wrapText="1"/>
    </xf>
    <xf numFmtId="179" fontId="6" fillId="2" borderId="4" xfId="2" applyNumberFormat="1" applyFont="1" applyFill="1" applyBorder="1" applyAlignment="1">
      <alignment horizontal="center" vertical="center" wrapText="1"/>
    </xf>
    <xf numFmtId="0" fontId="2" fillId="0" borderId="3" xfId="0" applyFont="1" applyFill="1" applyBorder="1" applyAlignment="1">
      <alignment horizontal="left" vertical="center"/>
    </xf>
    <xf numFmtId="179" fontId="6" fillId="0" borderId="0" xfId="2" applyNumberFormat="1" applyFont="1" applyFill="1" applyBorder="1" applyAlignment="1">
      <alignment horizontal="center" vertical="center" wrapText="1"/>
    </xf>
    <xf numFmtId="0" fontId="4" fillId="0" borderId="2" xfId="0" applyFont="1" applyFill="1" applyBorder="1" applyAlignment="1">
      <alignment horizontal="center" vertical="center"/>
    </xf>
    <xf numFmtId="49" fontId="6" fillId="0" borderId="3" xfId="5" applyNumberFormat="1" applyFont="1" applyFill="1" applyBorder="1" applyAlignment="1">
      <alignment horizontal="center" vertical="center" wrapText="1"/>
    </xf>
  </cellXfs>
  <cellStyles count="8">
    <cellStyle name="常规" xfId="0" builtinId="0"/>
    <cellStyle name="常规 10 2 2" xfId="1"/>
    <cellStyle name="常规 10 3 2" xfId="2"/>
    <cellStyle name="常规 10 3 2 2" xfId="3"/>
    <cellStyle name="常规 10 3 2 3" xfId="4"/>
    <cellStyle name="常规 10 4" xfId="5"/>
    <cellStyle name="常规 11 2 2" xfId="6"/>
    <cellStyle name="常规 12" xfId="7"/>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78"/>
  <sheetViews>
    <sheetView tabSelected="1" zoomScale="90" zoomScaleNormal="90" workbookViewId="0">
      <pane xSplit="11" ySplit="2" topLeftCell="L3" activePane="bottomRight" state="frozen"/>
      <selection pane="topRight"/>
      <selection pane="bottomLeft"/>
      <selection pane="bottomRight" sqref="A1:K1"/>
    </sheetView>
  </sheetViews>
  <sheetFormatPr defaultColWidth="9" defaultRowHeight="12"/>
  <cols>
    <col min="1" max="1" width="13.83203125" style="2" customWidth="1"/>
    <col min="2" max="2" width="27.33203125" style="2" customWidth="1"/>
    <col min="3" max="3" width="18.33203125" style="2" customWidth="1"/>
    <col min="4" max="4" width="28" style="2" customWidth="1"/>
    <col min="5" max="6" width="18.33203125" style="4" customWidth="1"/>
    <col min="7" max="7" width="20.1640625" style="4" customWidth="1"/>
    <col min="8" max="8" width="18.33203125" style="2" customWidth="1"/>
    <col min="9" max="10" width="18.33203125" style="4" customWidth="1"/>
    <col min="11" max="11" width="47" style="5" customWidth="1"/>
    <col min="12" max="16348" width="9.33203125" style="2"/>
    <col min="16349" max="16384" width="9" style="2"/>
  </cols>
  <sheetData>
    <row r="1" spans="1:11" ht="48.75" customHeight="1">
      <c r="A1" s="71" t="s">
        <v>0</v>
      </c>
      <c r="B1" s="71"/>
      <c r="C1" s="71"/>
      <c r="D1" s="71"/>
      <c r="E1" s="71"/>
      <c r="F1" s="71"/>
      <c r="G1" s="71"/>
      <c r="H1" s="71"/>
      <c r="I1" s="71"/>
      <c r="J1" s="71"/>
      <c r="K1" s="71"/>
    </row>
    <row r="2" spans="1:11" s="1" customFormat="1" ht="51" customHeight="1">
      <c r="A2" s="6" t="s">
        <v>1</v>
      </c>
      <c r="B2" s="7" t="s">
        <v>2</v>
      </c>
      <c r="C2" s="6" t="s">
        <v>3</v>
      </c>
      <c r="D2" s="6" t="s">
        <v>4</v>
      </c>
      <c r="E2" s="6" t="s">
        <v>5</v>
      </c>
      <c r="F2" s="8" t="s">
        <v>6</v>
      </c>
      <c r="G2" s="6" t="s">
        <v>7</v>
      </c>
      <c r="H2" s="7" t="s">
        <v>8</v>
      </c>
      <c r="I2" s="6" t="s">
        <v>9</v>
      </c>
      <c r="J2" s="7" t="s">
        <v>10</v>
      </c>
      <c r="K2" s="7" t="s">
        <v>11</v>
      </c>
    </row>
    <row r="3" spans="1:11" ht="61.5" customHeight="1">
      <c r="A3" s="9" t="s">
        <v>12</v>
      </c>
      <c r="B3" s="10" t="s">
        <v>13</v>
      </c>
      <c r="C3" s="9" t="s">
        <v>14</v>
      </c>
      <c r="D3" s="10" t="s">
        <v>15</v>
      </c>
      <c r="E3" s="11" t="s">
        <v>16</v>
      </c>
      <c r="F3" s="12">
        <v>200</v>
      </c>
      <c r="G3" s="13" t="s">
        <v>17</v>
      </c>
      <c r="H3" s="14">
        <v>80</v>
      </c>
      <c r="I3" s="45">
        <f>H3/F3</f>
        <v>0.4</v>
      </c>
      <c r="J3" s="11" t="s">
        <v>18</v>
      </c>
      <c r="K3" s="10" t="s">
        <v>19</v>
      </c>
    </row>
    <row r="4" spans="1:11" ht="119.1" customHeight="1">
      <c r="A4" s="15" t="s">
        <v>20</v>
      </c>
      <c r="B4" s="10" t="s">
        <v>21</v>
      </c>
      <c r="C4" s="9" t="s">
        <v>14</v>
      </c>
      <c r="D4" s="16" t="s">
        <v>22</v>
      </c>
      <c r="E4" s="13" t="s">
        <v>23</v>
      </c>
      <c r="F4" s="12">
        <v>150</v>
      </c>
      <c r="G4" s="13" t="s">
        <v>17</v>
      </c>
      <c r="H4" s="14">
        <v>40</v>
      </c>
      <c r="I4" s="45">
        <f>H4/F4</f>
        <v>0.26666666666666666</v>
      </c>
      <c r="J4" s="11" t="s">
        <v>18</v>
      </c>
      <c r="K4" s="10" t="s">
        <v>24</v>
      </c>
    </row>
    <row r="5" spans="1:11" ht="78.95" customHeight="1">
      <c r="A5" s="9" t="s">
        <v>25</v>
      </c>
      <c r="B5" s="10" t="s">
        <v>26</v>
      </c>
      <c r="C5" s="9" t="s">
        <v>14</v>
      </c>
      <c r="D5" s="13" t="s">
        <v>27</v>
      </c>
      <c r="E5" s="13" t="s">
        <v>28</v>
      </c>
      <c r="F5" s="12">
        <v>1000</v>
      </c>
      <c r="G5" s="13" t="s">
        <v>29</v>
      </c>
      <c r="H5" s="14">
        <v>750</v>
      </c>
      <c r="I5" s="45">
        <f>H5/F5</f>
        <v>0.75</v>
      </c>
      <c r="J5" s="11" t="s">
        <v>30</v>
      </c>
      <c r="K5" s="10" t="s">
        <v>31</v>
      </c>
    </row>
    <row r="6" spans="1:11" ht="93.95" customHeight="1">
      <c r="A6" s="15" t="s">
        <v>32</v>
      </c>
      <c r="B6" s="10" t="s">
        <v>33</v>
      </c>
      <c r="C6" s="9" t="s">
        <v>14</v>
      </c>
      <c r="D6" s="13" t="s">
        <v>27</v>
      </c>
      <c r="E6" s="13" t="s">
        <v>28</v>
      </c>
      <c r="F6" s="12">
        <v>1000</v>
      </c>
      <c r="G6" s="13" t="s">
        <v>29</v>
      </c>
      <c r="H6" s="14">
        <v>24.3</v>
      </c>
      <c r="I6" s="45">
        <f>H6/F6</f>
        <v>2.4300000000000002E-2</v>
      </c>
      <c r="J6" s="39" t="s">
        <v>34</v>
      </c>
      <c r="K6" s="10" t="s">
        <v>35</v>
      </c>
    </row>
    <row r="7" spans="1:11" ht="137.1" customHeight="1">
      <c r="A7" s="9" t="s">
        <v>36</v>
      </c>
      <c r="B7" s="17" t="s">
        <v>37</v>
      </c>
      <c r="C7" s="9" t="s">
        <v>14</v>
      </c>
      <c r="D7" s="16" t="s">
        <v>38</v>
      </c>
      <c r="E7" s="13" t="s">
        <v>39</v>
      </c>
      <c r="F7" s="12">
        <v>150</v>
      </c>
      <c r="G7" s="13" t="s">
        <v>29</v>
      </c>
      <c r="H7" s="18">
        <v>52</v>
      </c>
      <c r="I7" s="45">
        <f t="shared" ref="I7:I34" si="0">H7/F7</f>
        <v>0.34666666666666668</v>
      </c>
      <c r="J7" s="11" t="s">
        <v>18</v>
      </c>
      <c r="K7" s="17" t="s">
        <v>40</v>
      </c>
    </row>
    <row r="8" spans="1:11" ht="99.75" customHeight="1">
      <c r="A8" s="15" t="s">
        <v>41</v>
      </c>
      <c r="B8" s="17" t="s">
        <v>42</v>
      </c>
      <c r="C8" s="9" t="s">
        <v>14</v>
      </c>
      <c r="D8" s="16" t="s">
        <v>38</v>
      </c>
      <c r="E8" s="13" t="s">
        <v>39</v>
      </c>
      <c r="F8" s="12">
        <v>150</v>
      </c>
      <c r="G8" s="13" t="s">
        <v>29</v>
      </c>
      <c r="H8" s="18">
        <v>5</v>
      </c>
      <c r="I8" s="45">
        <f t="shared" si="0"/>
        <v>3.3333333333333333E-2</v>
      </c>
      <c r="J8" s="11" t="s">
        <v>18</v>
      </c>
      <c r="K8" s="17" t="s">
        <v>43</v>
      </c>
    </row>
    <row r="9" spans="1:11" ht="78.95" customHeight="1">
      <c r="A9" s="9" t="s">
        <v>44</v>
      </c>
      <c r="B9" s="10" t="s">
        <v>45</v>
      </c>
      <c r="C9" s="9" t="s">
        <v>14</v>
      </c>
      <c r="D9" s="11" t="s">
        <v>46</v>
      </c>
      <c r="E9" s="11" t="s">
        <v>47</v>
      </c>
      <c r="F9" s="12">
        <v>1050</v>
      </c>
      <c r="G9" s="11" t="s">
        <v>48</v>
      </c>
      <c r="H9" s="19">
        <v>55</v>
      </c>
      <c r="I9" s="45">
        <f t="shared" si="0"/>
        <v>5.2380952380952382E-2</v>
      </c>
      <c r="J9" s="11" t="s">
        <v>18</v>
      </c>
      <c r="K9" s="10" t="s">
        <v>49</v>
      </c>
    </row>
    <row r="10" spans="1:11" ht="95.1" customHeight="1">
      <c r="A10" s="15" t="s">
        <v>50</v>
      </c>
      <c r="B10" s="10" t="s">
        <v>51</v>
      </c>
      <c r="C10" s="9" t="s">
        <v>14</v>
      </c>
      <c r="D10" s="11" t="s">
        <v>46</v>
      </c>
      <c r="E10" s="11" t="s">
        <v>47</v>
      </c>
      <c r="F10" s="12">
        <v>1050</v>
      </c>
      <c r="G10" s="11" t="s">
        <v>48</v>
      </c>
      <c r="H10" s="14">
        <v>130</v>
      </c>
      <c r="I10" s="45">
        <f t="shared" si="0"/>
        <v>0.12380952380952381</v>
      </c>
      <c r="J10" s="11" t="s">
        <v>52</v>
      </c>
      <c r="K10" s="10" t="s">
        <v>53</v>
      </c>
    </row>
    <row r="11" spans="1:11" ht="65.25" customHeight="1">
      <c r="A11" s="9" t="s">
        <v>54</v>
      </c>
      <c r="B11" s="20" t="s">
        <v>55</v>
      </c>
      <c r="C11" s="9" t="s">
        <v>14</v>
      </c>
      <c r="D11" s="11" t="s">
        <v>46</v>
      </c>
      <c r="E11" s="11" t="s">
        <v>47</v>
      </c>
      <c r="F11" s="12">
        <v>1050</v>
      </c>
      <c r="G11" s="11" t="s">
        <v>48</v>
      </c>
      <c r="H11" s="21">
        <v>95</v>
      </c>
      <c r="I11" s="45">
        <f t="shared" si="0"/>
        <v>9.0476190476190474E-2</v>
      </c>
      <c r="J11" s="46" t="s">
        <v>18</v>
      </c>
      <c r="K11" s="20" t="s">
        <v>56</v>
      </c>
    </row>
    <row r="12" spans="1:11" ht="90.95" customHeight="1">
      <c r="A12" s="15" t="s">
        <v>57</v>
      </c>
      <c r="B12" s="10" t="s">
        <v>58</v>
      </c>
      <c r="C12" s="9" t="s">
        <v>14</v>
      </c>
      <c r="D12" s="11" t="s">
        <v>46</v>
      </c>
      <c r="E12" s="11" t="s">
        <v>47</v>
      </c>
      <c r="F12" s="12">
        <v>1050</v>
      </c>
      <c r="G12" s="11" t="s">
        <v>48</v>
      </c>
      <c r="H12" s="19">
        <v>40</v>
      </c>
      <c r="I12" s="45">
        <f t="shared" si="0"/>
        <v>3.8095238095238099E-2</v>
      </c>
      <c r="J12" s="11" t="s">
        <v>18</v>
      </c>
      <c r="K12" s="10" t="s">
        <v>59</v>
      </c>
    </row>
    <row r="13" spans="1:11" ht="47.25" customHeight="1">
      <c r="A13" s="9" t="s">
        <v>60</v>
      </c>
      <c r="B13" s="10" t="s">
        <v>61</v>
      </c>
      <c r="C13" s="9" t="s">
        <v>14</v>
      </c>
      <c r="D13" s="11" t="s">
        <v>46</v>
      </c>
      <c r="E13" s="11" t="s">
        <v>47</v>
      </c>
      <c r="F13" s="12">
        <v>1050</v>
      </c>
      <c r="G13" s="11" t="s">
        <v>48</v>
      </c>
      <c r="H13" s="19">
        <v>160</v>
      </c>
      <c r="I13" s="45">
        <f t="shared" si="0"/>
        <v>0.15238095238095239</v>
      </c>
      <c r="J13" s="48" t="s">
        <v>52</v>
      </c>
      <c r="K13" s="10" t="s">
        <v>62</v>
      </c>
    </row>
    <row r="14" spans="1:11" ht="65.25" customHeight="1">
      <c r="A14" s="15" t="s">
        <v>63</v>
      </c>
      <c r="B14" s="10" t="s">
        <v>64</v>
      </c>
      <c r="C14" s="9" t="s">
        <v>14</v>
      </c>
      <c r="D14" s="11" t="s">
        <v>65</v>
      </c>
      <c r="E14" s="11" t="s">
        <v>66</v>
      </c>
      <c r="F14" s="12">
        <v>1400</v>
      </c>
      <c r="G14" s="11" t="s">
        <v>48</v>
      </c>
      <c r="H14" s="14">
        <v>130</v>
      </c>
      <c r="I14" s="45">
        <f t="shared" si="0"/>
        <v>9.285714285714286E-2</v>
      </c>
      <c r="J14" s="11" t="s">
        <v>52</v>
      </c>
      <c r="K14" s="10" t="s">
        <v>67</v>
      </c>
    </row>
    <row r="15" spans="1:11" ht="65.25" customHeight="1">
      <c r="A15" s="9" t="s">
        <v>68</v>
      </c>
      <c r="B15" s="10" t="s">
        <v>69</v>
      </c>
      <c r="C15" s="9" t="s">
        <v>14</v>
      </c>
      <c r="D15" s="11" t="s">
        <v>65</v>
      </c>
      <c r="E15" s="11" t="s">
        <v>66</v>
      </c>
      <c r="F15" s="12">
        <v>1400</v>
      </c>
      <c r="G15" s="11" t="s">
        <v>48</v>
      </c>
      <c r="H15" s="14">
        <v>130</v>
      </c>
      <c r="I15" s="45">
        <f t="shared" si="0"/>
        <v>9.285714285714286E-2</v>
      </c>
      <c r="J15" s="11" t="s">
        <v>52</v>
      </c>
      <c r="K15" s="10" t="s">
        <v>70</v>
      </c>
    </row>
    <row r="16" spans="1:11" ht="90" customHeight="1">
      <c r="A16" s="15" t="s">
        <v>71</v>
      </c>
      <c r="B16" s="20" t="s">
        <v>72</v>
      </c>
      <c r="C16" s="9" t="s">
        <v>14</v>
      </c>
      <c r="D16" s="11" t="s">
        <v>65</v>
      </c>
      <c r="E16" s="11" t="s">
        <v>66</v>
      </c>
      <c r="F16" s="12">
        <v>1400</v>
      </c>
      <c r="G16" s="11" t="s">
        <v>48</v>
      </c>
      <c r="H16" s="22">
        <v>175</v>
      </c>
      <c r="I16" s="45">
        <f t="shared" si="0"/>
        <v>0.125</v>
      </c>
      <c r="J16" s="49" t="s">
        <v>52</v>
      </c>
      <c r="K16" s="47" t="s">
        <v>73</v>
      </c>
    </row>
    <row r="17" spans="1:11" ht="49.5" customHeight="1">
      <c r="A17" s="9" t="s">
        <v>74</v>
      </c>
      <c r="B17" s="10" t="s">
        <v>75</v>
      </c>
      <c r="C17" s="9" t="s">
        <v>14</v>
      </c>
      <c r="D17" s="11" t="s">
        <v>65</v>
      </c>
      <c r="E17" s="11" t="s">
        <v>66</v>
      </c>
      <c r="F17" s="12">
        <v>1400</v>
      </c>
      <c r="G17" s="11" t="s">
        <v>48</v>
      </c>
      <c r="H17" s="14">
        <v>50</v>
      </c>
      <c r="I17" s="45">
        <f t="shared" si="0"/>
        <v>3.5714285714285712E-2</v>
      </c>
      <c r="J17" s="11" t="s">
        <v>18</v>
      </c>
      <c r="K17" s="10" t="s">
        <v>76</v>
      </c>
    </row>
    <row r="18" spans="1:11" ht="49.5" customHeight="1">
      <c r="A18" s="15" t="s">
        <v>77</v>
      </c>
      <c r="B18" s="10" t="s">
        <v>78</v>
      </c>
      <c r="C18" s="9" t="s">
        <v>14</v>
      </c>
      <c r="D18" s="11" t="s">
        <v>65</v>
      </c>
      <c r="E18" s="11" t="s">
        <v>66</v>
      </c>
      <c r="F18" s="12">
        <v>1400</v>
      </c>
      <c r="G18" s="11" t="s">
        <v>48</v>
      </c>
      <c r="H18" s="14">
        <v>85</v>
      </c>
      <c r="I18" s="45">
        <f t="shared" si="0"/>
        <v>6.0714285714285714E-2</v>
      </c>
      <c r="J18" s="11" t="s">
        <v>18</v>
      </c>
      <c r="K18" s="10" t="s">
        <v>79</v>
      </c>
    </row>
    <row r="19" spans="1:11" ht="49.5" customHeight="1">
      <c r="A19" s="9" t="s">
        <v>80</v>
      </c>
      <c r="B19" s="10" t="s">
        <v>81</v>
      </c>
      <c r="C19" s="9" t="s">
        <v>14</v>
      </c>
      <c r="D19" s="11" t="s">
        <v>65</v>
      </c>
      <c r="E19" s="11" t="s">
        <v>66</v>
      </c>
      <c r="F19" s="12">
        <v>1400</v>
      </c>
      <c r="G19" s="11" t="s">
        <v>48</v>
      </c>
      <c r="H19" s="14">
        <v>45</v>
      </c>
      <c r="I19" s="45">
        <f t="shared" si="0"/>
        <v>3.214285714285714E-2</v>
      </c>
      <c r="J19" s="11" t="s">
        <v>18</v>
      </c>
      <c r="K19" s="10" t="s">
        <v>82</v>
      </c>
    </row>
    <row r="20" spans="1:11" ht="49.5" customHeight="1">
      <c r="A20" s="15" t="s">
        <v>83</v>
      </c>
      <c r="B20" s="10" t="s">
        <v>84</v>
      </c>
      <c r="C20" s="9" t="s">
        <v>14</v>
      </c>
      <c r="D20" s="11" t="s">
        <v>65</v>
      </c>
      <c r="E20" s="11" t="s">
        <v>66</v>
      </c>
      <c r="F20" s="12">
        <v>1400</v>
      </c>
      <c r="G20" s="11" t="s">
        <v>48</v>
      </c>
      <c r="H20" s="14">
        <v>98.5</v>
      </c>
      <c r="I20" s="45">
        <f t="shared" si="0"/>
        <v>7.0357142857142854E-2</v>
      </c>
      <c r="J20" s="11" t="s">
        <v>52</v>
      </c>
      <c r="K20" s="10" t="s">
        <v>85</v>
      </c>
    </row>
    <row r="21" spans="1:11" ht="72.75" customHeight="1">
      <c r="A21" s="9" t="s">
        <v>86</v>
      </c>
      <c r="B21" s="10" t="s">
        <v>87</v>
      </c>
      <c r="C21" s="9" t="s">
        <v>14</v>
      </c>
      <c r="D21" s="23" t="s">
        <v>88</v>
      </c>
      <c r="E21" s="11" t="s">
        <v>89</v>
      </c>
      <c r="F21" s="12">
        <v>500</v>
      </c>
      <c r="G21" s="11" t="s">
        <v>48</v>
      </c>
      <c r="H21" s="14">
        <v>70</v>
      </c>
      <c r="I21" s="45">
        <f t="shared" si="0"/>
        <v>0.14000000000000001</v>
      </c>
      <c r="J21" s="11" t="s">
        <v>18</v>
      </c>
      <c r="K21" s="10" t="s">
        <v>90</v>
      </c>
    </row>
    <row r="22" spans="1:11" ht="72.75" customHeight="1">
      <c r="A22" s="15" t="s">
        <v>91</v>
      </c>
      <c r="B22" s="10" t="s">
        <v>92</v>
      </c>
      <c r="C22" s="9" t="s">
        <v>14</v>
      </c>
      <c r="D22" s="23" t="s">
        <v>88</v>
      </c>
      <c r="E22" s="11" t="s">
        <v>89</v>
      </c>
      <c r="F22" s="12">
        <v>500</v>
      </c>
      <c r="G22" s="11" t="s">
        <v>48</v>
      </c>
      <c r="H22" s="14">
        <v>40</v>
      </c>
      <c r="I22" s="45">
        <f t="shared" si="0"/>
        <v>0.08</v>
      </c>
      <c r="J22" s="11" t="s">
        <v>18</v>
      </c>
      <c r="K22" s="10" t="s">
        <v>93</v>
      </c>
    </row>
    <row r="23" spans="1:11" ht="65.25" customHeight="1">
      <c r="A23" s="9" t="s">
        <v>94</v>
      </c>
      <c r="B23" s="10" t="s">
        <v>95</v>
      </c>
      <c r="C23" s="9" t="s">
        <v>14</v>
      </c>
      <c r="D23" s="23" t="s">
        <v>88</v>
      </c>
      <c r="E23" s="11" t="s">
        <v>89</v>
      </c>
      <c r="F23" s="12">
        <v>500</v>
      </c>
      <c r="G23" s="11" t="s">
        <v>48</v>
      </c>
      <c r="H23" s="14">
        <v>86</v>
      </c>
      <c r="I23" s="45">
        <f t="shared" si="0"/>
        <v>0.17199999999999999</v>
      </c>
      <c r="J23" s="11" t="s">
        <v>18</v>
      </c>
      <c r="K23" s="10" t="s">
        <v>96</v>
      </c>
    </row>
    <row r="24" spans="1:11" ht="57.95" customHeight="1">
      <c r="A24" s="15" t="s">
        <v>97</v>
      </c>
      <c r="B24" s="10" t="s">
        <v>98</v>
      </c>
      <c r="C24" s="9" t="s">
        <v>14</v>
      </c>
      <c r="D24" s="13" t="s">
        <v>99</v>
      </c>
      <c r="E24" s="13" t="s">
        <v>100</v>
      </c>
      <c r="F24" s="12">
        <v>825</v>
      </c>
      <c r="G24" s="11" t="s">
        <v>48</v>
      </c>
      <c r="H24" s="14">
        <v>47</v>
      </c>
      <c r="I24" s="45">
        <f t="shared" si="0"/>
        <v>5.6969696969696969E-2</v>
      </c>
      <c r="J24" s="11" t="s">
        <v>18</v>
      </c>
      <c r="K24" s="10" t="s">
        <v>101</v>
      </c>
    </row>
    <row r="25" spans="1:11" ht="62.1" customHeight="1">
      <c r="A25" s="9" t="s">
        <v>102</v>
      </c>
      <c r="B25" s="10" t="s">
        <v>103</v>
      </c>
      <c r="C25" s="9" t="s">
        <v>14</v>
      </c>
      <c r="D25" s="13" t="s">
        <v>99</v>
      </c>
      <c r="E25" s="13" t="s">
        <v>100</v>
      </c>
      <c r="F25" s="12">
        <v>825</v>
      </c>
      <c r="G25" s="11" t="s">
        <v>48</v>
      </c>
      <c r="H25" s="14">
        <v>78</v>
      </c>
      <c r="I25" s="45">
        <f t="shared" si="0"/>
        <v>9.4545454545454544E-2</v>
      </c>
      <c r="J25" s="11" t="s">
        <v>18</v>
      </c>
      <c r="K25" s="10" t="s">
        <v>104</v>
      </c>
    </row>
    <row r="26" spans="1:11" ht="95.1" customHeight="1">
      <c r="A26" s="15" t="s">
        <v>105</v>
      </c>
      <c r="B26" s="10" t="s">
        <v>106</v>
      </c>
      <c r="C26" s="9" t="s">
        <v>14</v>
      </c>
      <c r="D26" s="13" t="s">
        <v>99</v>
      </c>
      <c r="E26" s="13" t="s">
        <v>100</v>
      </c>
      <c r="F26" s="12">
        <v>825</v>
      </c>
      <c r="G26" s="11" t="s">
        <v>48</v>
      </c>
      <c r="H26" s="14">
        <v>60</v>
      </c>
      <c r="I26" s="45">
        <f t="shared" si="0"/>
        <v>7.2727272727272724E-2</v>
      </c>
      <c r="J26" s="11" t="s">
        <v>18</v>
      </c>
      <c r="K26" s="10" t="s">
        <v>107</v>
      </c>
    </row>
    <row r="27" spans="1:11" ht="66.95" customHeight="1">
      <c r="A27" s="9" t="s">
        <v>108</v>
      </c>
      <c r="B27" s="20" t="s">
        <v>109</v>
      </c>
      <c r="C27" s="9" t="s">
        <v>14</v>
      </c>
      <c r="D27" s="13" t="s">
        <v>99</v>
      </c>
      <c r="E27" s="13" t="s">
        <v>100</v>
      </c>
      <c r="F27" s="12">
        <v>825</v>
      </c>
      <c r="G27" s="11" t="s">
        <v>48</v>
      </c>
      <c r="H27" s="24">
        <v>62</v>
      </c>
      <c r="I27" s="45">
        <f t="shared" si="0"/>
        <v>7.515151515151515E-2</v>
      </c>
      <c r="J27" s="49" t="s">
        <v>18</v>
      </c>
      <c r="K27" s="47" t="s">
        <v>110</v>
      </c>
    </row>
    <row r="28" spans="1:11" ht="45" customHeight="1">
      <c r="A28" s="15" t="s">
        <v>111</v>
      </c>
      <c r="B28" s="10" t="s">
        <v>112</v>
      </c>
      <c r="C28" s="9" t="s">
        <v>14</v>
      </c>
      <c r="D28" s="13" t="s">
        <v>99</v>
      </c>
      <c r="E28" s="13" t="s">
        <v>100</v>
      </c>
      <c r="F28" s="12">
        <v>825</v>
      </c>
      <c r="G28" s="11" t="s">
        <v>48</v>
      </c>
      <c r="H28" s="14">
        <v>114</v>
      </c>
      <c r="I28" s="45">
        <f t="shared" si="0"/>
        <v>0.13818181818181818</v>
      </c>
      <c r="J28" s="48" t="s">
        <v>52</v>
      </c>
      <c r="K28" s="10" t="s">
        <v>113</v>
      </c>
    </row>
    <row r="29" spans="1:11" ht="93" customHeight="1">
      <c r="A29" s="9" t="s">
        <v>114</v>
      </c>
      <c r="B29" s="10" t="s">
        <v>115</v>
      </c>
      <c r="C29" s="9" t="s">
        <v>14</v>
      </c>
      <c r="D29" s="23" t="s">
        <v>116</v>
      </c>
      <c r="E29" s="11" t="s">
        <v>117</v>
      </c>
      <c r="F29" s="12">
        <v>2000</v>
      </c>
      <c r="G29" s="11" t="s">
        <v>118</v>
      </c>
      <c r="H29" s="19">
        <v>625</v>
      </c>
      <c r="I29" s="45">
        <f t="shared" si="0"/>
        <v>0.3125</v>
      </c>
      <c r="J29" s="48" t="s">
        <v>30</v>
      </c>
      <c r="K29" s="10" t="s">
        <v>119</v>
      </c>
    </row>
    <row r="30" spans="1:11" ht="78.75" customHeight="1">
      <c r="A30" s="15" t="s">
        <v>120</v>
      </c>
      <c r="B30" s="10" t="s">
        <v>121</v>
      </c>
      <c r="C30" s="9" t="s">
        <v>14</v>
      </c>
      <c r="D30" s="23" t="s">
        <v>116</v>
      </c>
      <c r="E30" s="11" t="s">
        <v>117</v>
      </c>
      <c r="F30" s="12">
        <v>2000</v>
      </c>
      <c r="G30" s="11" t="s">
        <v>118</v>
      </c>
      <c r="H30" s="14">
        <v>150</v>
      </c>
      <c r="I30" s="45">
        <f t="shared" si="0"/>
        <v>7.4999999999999997E-2</v>
      </c>
      <c r="J30" s="48" t="s">
        <v>52</v>
      </c>
      <c r="K30" s="10" t="s">
        <v>122</v>
      </c>
    </row>
    <row r="31" spans="1:11" ht="75" customHeight="1">
      <c r="A31" s="9" t="s">
        <v>123</v>
      </c>
      <c r="B31" s="25" t="s">
        <v>124</v>
      </c>
      <c r="C31" s="9" t="s">
        <v>14</v>
      </c>
      <c r="D31" s="23" t="s">
        <v>116</v>
      </c>
      <c r="E31" s="11" t="s">
        <v>117</v>
      </c>
      <c r="F31" s="12">
        <v>2000</v>
      </c>
      <c r="G31" s="11" t="s">
        <v>118</v>
      </c>
      <c r="H31" s="14">
        <v>95</v>
      </c>
      <c r="I31" s="45">
        <f t="shared" si="0"/>
        <v>4.7500000000000001E-2</v>
      </c>
      <c r="J31" s="48" t="s">
        <v>18</v>
      </c>
      <c r="K31" s="26" t="s">
        <v>125</v>
      </c>
    </row>
    <row r="32" spans="1:11" ht="36.4" customHeight="1">
      <c r="A32" s="15" t="s">
        <v>126</v>
      </c>
      <c r="B32" s="26" t="s">
        <v>127</v>
      </c>
      <c r="C32" s="9" t="s">
        <v>14</v>
      </c>
      <c r="D32" s="16" t="s">
        <v>128</v>
      </c>
      <c r="E32" s="13" t="s">
        <v>129</v>
      </c>
      <c r="F32" s="12">
        <v>166</v>
      </c>
      <c r="G32" s="13" t="s">
        <v>130</v>
      </c>
      <c r="H32" s="27">
        <v>12.08</v>
      </c>
      <c r="I32" s="45">
        <f t="shared" si="0"/>
        <v>7.2771084337349398E-2</v>
      </c>
      <c r="J32" s="48" t="s">
        <v>18</v>
      </c>
      <c r="K32" s="10" t="s">
        <v>131</v>
      </c>
    </row>
    <row r="33" spans="1:11" ht="110.1" customHeight="1">
      <c r="A33" s="9" t="s">
        <v>132</v>
      </c>
      <c r="B33" s="10" t="s">
        <v>133</v>
      </c>
      <c r="C33" s="9" t="s">
        <v>14</v>
      </c>
      <c r="D33" s="10" t="s">
        <v>134</v>
      </c>
      <c r="E33" s="11" t="s">
        <v>135</v>
      </c>
      <c r="F33" s="12">
        <v>300</v>
      </c>
      <c r="G33" s="28" t="s">
        <v>136</v>
      </c>
      <c r="H33" s="14">
        <v>91.7</v>
      </c>
      <c r="I33" s="45">
        <f t="shared" si="0"/>
        <v>0.3056666666666667</v>
      </c>
      <c r="J33" s="48" t="s">
        <v>18</v>
      </c>
      <c r="K33" s="10" t="s">
        <v>137</v>
      </c>
    </row>
    <row r="34" spans="1:11" ht="104.1" customHeight="1">
      <c r="A34" s="15" t="s">
        <v>138</v>
      </c>
      <c r="B34" s="10" t="s">
        <v>133</v>
      </c>
      <c r="C34" s="9" t="s">
        <v>14</v>
      </c>
      <c r="D34" s="11" t="s">
        <v>139</v>
      </c>
      <c r="E34" s="11" t="s">
        <v>140</v>
      </c>
      <c r="F34" s="12">
        <v>1800</v>
      </c>
      <c r="G34" s="11" t="s">
        <v>136</v>
      </c>
      <c r="H34" s="14">
        <v>550.17999999999995</v>
      </c>
      <c r="I34" s="45">
        <f t="shared" si="0"/>
        <v>0.30565555555555551</v>
      </c>
      <c r="J34" s="11" t="s">
        <v>30</v>
      </c>
      <c r="K34" s="10" t="s">
        <v>141</v>
      </c>
    </row>
    <row r="35" spans="1:11" ht="60.95" customHeight="1">
      <c r="A35" s="9" t="s">
        <v>142</v>
      </c>
      <c r="B35" s="10" t="s">
        <v>143</v>
      </c>
      <c r="C35" s="9" t="s">
        <v>14</v>
      </c>
      <c r="D35" s="28" t="s">
        <v>139</v>
      </c>
      <c r="E35" s="28" t="s">
        <v>140</v>
      </c>
      <c r="F35" s="29">
        <v>1800</v>
      </c>
      <c r="G35" s="28" t="s">
        <v>136</v>
      </c>
      <c r="H35" s="14">
        <v>83.71</v>
      </c>
      <c r="I35" s="45">
        <f t="shared" ref="I35:I58" si="1">H35/F35</f>
        <v>4.650555555555555E-2</v>
      </c>
      <c r="J35" s="11" t="s">
        <v>18</v>
      </c>
      <c r="K35" s="10" t="s">
        <v>144</v>
      </c>
    </row>
    <row r="36" spans="1:11" ht="50.1" customHeight="1">
      <c r="A36" s="15" t="s">
        <v>145</v>
      </c>
      <c r="B36" s="10" t="s">
        <v>146</v>
      </c>
      <c r="C36" s="9" t="s">
        <v>14</v>
      </c>
      <c r="D36" s="28" t="s">
        <v>139</v>
      </c>
      <c r="E36" s="28" t="s">
        <v>140</v>
      </c>
      <c r="F36" s="29">
        <v>1800</v>
      </c>
      <c r="G36" s="28" t="s">
        <v>136</v>
      </c>
      <c r="H36" s="14">
        <v>57.6</v>
      </c>
      <c r="I36" s="45">
        <f t="shared" si="1"/>
        <v>3.2000000000000001E-2</v>
      </c>
      <c r="J36" s="11" t="s">
        <v>18</v>
      </c>
      <c r="K36" s="10" t="s">
        <v>147</v>
      </c>
    </row>
    <row r="37" spans="1:11" ht="48" customHeight="1">
      <c r="A37" s="9" t="s">
        <v>148</v>
      </c>
      <c r="B37" s="10" t="s">
        <v>149</v>
      </c>
      <c r="C37" s="9" t="s">
        <v>14</v>
      </c>
      <c r="D37" s="28" t="s">
        <v>139</v>
      </c>
      <c r="E37" s="28" t="s">
        <v>140</v>
      </c>
      <c r="F37" s="29">
        <v>1800</v>
      </c>
      <c r="G37" s="28" t="s">
        <v>136</v>
      </c>
      <c r="H37" s="14">
        <v>80</v>
      </c>
      <c r="I37" s="45">
        <f t="shared" si="1"/>
        <v>4.4444444444444446E-2</v>
      </c>
      <c r="J37" s="11" t="s">
        <v>18</v>
      </c>
      <c r="K37" s="10" t="s">
        <v>150</v>
      </c>
    </row>
    <row r="38" spans="1:11" ht="48" customHeight="1">
      <c r="A38" s="15" t="s">
        <v>151</v>
      </c>
      <c r="B38" s="10" t="s">
        <v>152</v>
      </c>
      <c r="C38" s="9" t="s">
        <v>14</v>
      </c>
      <c r="D38" s="28" t="s">
        <v>139</v>
      </c>
      <c r="E38" s="28" t="s">
        <v>140</v>
      </c>
      <c r="F38" s="29">
        <v>1800</v>
      </c>
      <c r="G38" s="28" t="s">
        <v>136</v>
      </c>
      <c r="H38" s="14">
        <v>42.56</v>
      </c>
      <c r="I38" s="45">
        <f t="shared" si="1"/>
        <v>2.3644444444444447E-2</v>
      </c>
      <c r="J38" s="11" t="s">
        <v>18</v>
      </c>
      <c r="K38" s="10" t="s">
        <v>153</v>
      </c>
    </row>
    <row r="39" spans="1:11" ht="44.25" customHeight="1">
      <c r="A39" s="9" t="s">
        <v>154</v>
      </c>
      <c r="B39" s="10" t="s">
        <v>155</v>
      </c>
      <c r="C39" s="9" t="s">
        <v>14</v>
      </c>
      <c r="D39" s="28" t="s">
        <v>139</v>
      </c>
      <c r="E39" s="28" t="s">
        <v>140</v>
      </c>
      <c r="F39" s="29">
        <v>1800</v>
      </c>
      <c r="G39" s="28" t="s">
        <v>136</v>
      </c>
      <c r="H39" s="14">
        <v>49.12</v>
      </c>
      <c r="I39" s="45">
        <f t="shared" si="1"/>
        <v>2.7288888888888887E-2</v>
      </c>
      <c r="J39" s="11" t="s">
        <v>18</v>
      </c>
      <c r="K39" s="10" t="s">
        <v>156</v>
      </c>
    </row>
    <row r="40" spans="1:11" ht="44.25" customHeight="1">
      <c r="A40" s="15" t="s">
        <v>157</v>
      </c>
      <c r="B40" s="10" t="s">
        <v>158</v>
      </c>
      <c r="C40" s="9" t="s">
        <v>14</v>
      </c>
      <c r="D40" s="28" t="s">
        <v>139</v>
      </c>
      <c r="E40" s="28" t="s">
        <v>140</v>
      </c>
      <c r="F40" s="29">
        <v>1800</v>
      </c>
      <c r="G40" s="28" t="s">
        <v>136</v>
      </c>
      <c r="H40" s="14">
        <v>65.599999999999994</v>
      </c>
      <c r="I40" s="45">
        <f t="shared" si="1"/>
        <v>3.6444444444444439E-2</v>
      </c>
      <c r="J40" s="11" t="s">
        <v>18</v>
      </c>
      <c r="K40" s="10" t="s">
        <v>159</v>
      </c>
    </row>
    <row r="41" spans="1:11" ht="44.25" customHeight="1">
      <c r="A41" s="9" t="s">
        <v>160</v>
      </c>
      <c r="B41" s="10" t="s">
        <v>161</v>
      </c>
      <c r="C41" s="9" t="s">
        <v>14</v>
      </c>
      <c r="D41" s="28" t="s">
        <v>139</v>
      </c>
      <c r="E41" s="28" t="s">
        <v>140</v>
      </c>
      <c r="F41" s="29">
        <v>1800</v>
      </c>
      <c r="G41" s="28" t="s">
        <v>136</v>
      </c>
      <c r="H41" s="14">
        <v>40</v>
      </c>
      <c r="I41" s="45">
        <f t="shared" si="1"/>
        <v>2.2222222222222223E-2</v>
      </c>
      <c r="J41" s="11" t="s">
        <v>18</v>
      </c>
      <c r="K41" s="10" t="s">
        <v>162</v>
      </c>
    </row>
    <row r="42" spans="1:11" ht="81.75" customHeight="1">
      <c r="A42" s="15" t="s">
        <v>163</v>
      </c>
      <c r="B42" s="10" t="s">
        <v>133</v>
      </c>
      <c r="C42" s="9" t="s">
        <v>14</v>
      </c>
      <c r="D42" s="11" t="s">
        <v>164</v>
      </c>
      <c r="E42" s="11" t="s">
        <v>165</v>
      </c>
      <c r="F42" s="12">
        <v>554.4</v>
      </c>
      <c r="G42" s="11" t="s">
        <v>136</v>
      </c>
      <c r="H42" s="14">
        <v>86.53</v>
      </c>
      <c r="I42" s="45">
        <f t="shared" si="1"/>
        <v>0.15607864357864359</v>
      </c>
      <c r="J42" s="11" t="s">
        <v>18</v>
      </c>
      <c r="K42" s="10" t="s">
        <v>166</v>
      </c>
    </row>
    <row r="43" spans="1:11" ht="81.75" customHeight="1">
      <c r="A43" s="9" t="s">
        <v>167</v>
      </c>
      <c r="B43" s="10" t="s">
        <v>168</v>
      </c>
      <c r="C43" s="9" t="s">
        <v>14</v>
      </c>
      <c r="D43" s="28" t="s">
        <v>164</v>
      </c>
      <c r="E43" s="28" t="s">
        <v>165</v>
      </c>
      <c r="F43" s="29">
        <v>554.4</v>
      </c>
      <c r="G43" s="28" t="s">
        <v>136</v>
      </c>
      <c r="H43" s="14">
        <v>20</v>
      </c>
      <c r="I43" s="45">
        <f t="shared" si="1"/>
        <v>3.6075036075036079E-2</v>
      </c>
      <c r="J43" s="11" t="s">
        <v>18</v>
      </c>
      <c r="K43" s="10" t="s">
        <v>169</v>
      </c>
    </row>
    <row r="44" spans="1:11" ht="90.75" customHeight="1">
      <c r="A44" s="15" t="s">
        <v>170</v>
      </c>
      <c r="B44" s="10" t="s">
        <v>171</v>
      </c>
      <c r="C44" s="9" t="s">
        <v>14</v>
      </c>
      <c r="D44" s="28" t="s">
        <v>172</v>
      </c>
      <c r="E44" s="28" t="s">
        <v>173</v>
      </c>
      <c r="F44" s="29">
        <v>400</v>
      </c>
      <c r="G44" s="28" t="s">
        <v>174</v>
      </c>
      <c r="H44" s="14">
        <v>30</v>
      </c>
      <c r="I44" s="45">
        <f t="shared" si="1"/>
        <v>7.4999999999999997E-2</v>
      </c>
      <c r="J44" s="11" t="s">
        <v>18</v>
      </c>
      <c r="K44" s="26" t="s">
        <v>175</v>
      </c>
    </row>
    <row r="45" spans="1:11" ht="90.75" customHeight="1">
      <c r="A45" s="9" t="s">
        <v>176</v>
      </c>
      <c r="B45" s="10" t="s">
        <v>177</v>
      </c>
      <c r="C45" s="9" t="s">
        <v>14</v>
      </c>
      <c r="D45" s="28" t="s">
        <v>172</v>
      </c>
      <c r="E45" s="28" t="s">
        <v>173</v>
      </c>
      <c r="F45" s="29">
        <v>400</v>
      </c>
      <c r="G45" s="28" t="s">
        <v>174</v>
      </c>
      <c r="H45" s="14">
        <v>60</v>
      </c>
      <c r="I45" s="45">
        <f t="shared" si="1"/>
        <v>0.15</v>
      </c>
      <c r="J45" s="11" t="s">
        <v>18</v>
      </c>
      <c r="K45" s="26" t="s">
        <v>178</v>
      </c>
    </row>
    <row r="46" spans="1:11" ht="65.25" customHeight="1">
      <c r="A46" s="15" t="s">
        <v>179</v>
      </c>
      <c r="B46" s="10" t="s">
        <v>180</v>
      </c>
      <c r="C46" s="9" t="s">
        <v>14</v>
      </c>
      <c r="D46" s="10" t="s">
        <v>181</v>
      </c>
      <c r="E46" s="11" t="s">
        <v>182</v>
      </c>
      <c r="F46" s="12">
        <v>100</v>
      </c>
      <c r="G46" s="11" t="s">
        <v>183</v>
      </c>
      <c r="H46" s="14">
        <v>10</v>
      </c>
      <c r="I46" s="45">
        <f t="shared" si="1"/>
        <v>0.1</v>
      </c>
      <c r="J46" s="11" t="s">
        <v>18</v>
      </c>
      <c r="K46" s="10" t="s">
        <v>184</v>
      </c>
    </row>
    <row r="47" spans="1:11" ht="132.94999999999999" customHeight="1">
      <c r="A47" s="9" t="s">
        <v>185</v>
      </c>
      <c r="B47" s="17" t="s">
        <v>186</v>
      </c>
      <c r="C47" s="9" t="s">
        <v>14</v>
      </c>
      <c r="D47" s="10" t="s">
        <v>187</v>
      </c>
      <c r="E47" s="11" t="s">
        <v>188</v>
      </c>
      <c r="F47" s="12">
        <v>415</v>
      </c>
      <c r="G47" s="11" t="s">
        <v>189</v>
      </c>
      <c r="H47" s="18">
        <v>92</v>
      </c>
      <c r="I47" s="45">
        <f t="shared" si="1"/>
        <v>0.22168674698795179</v>
      </c>
      <c r="J47" s="11" t="s">
        <v>18</v>
      </c>
      <c r="K47" s="17" t="s">
        <v>190</v>
      </c>
    </row>
    <row r="48" spans="1:11" ht="75" customHeight="1">
      <c r="A48" s="15" t="s">
        <v>191</v>
      </c>
      <c r="B48" s="10" t="s">
        <v>192</v>
      </c>
      <c r="C48" s="9" t="s">
        <v>14</v>
      </c>
      <c r="D48" s="11" t="s">
        <v>193</v>
      </c>
      <c r="E48" s="11" t="s">
        <v>194</v>
      </c>
      <c r="F48" s="12">
        <v>103</v>
      </c>
      <c r="G48" s="11" t="s">
        <v>195</v>
      </c>
      <c r="H48" s="14">
        <v>15</v>
      </c>
      <c r="I48" s="45">
        <f t="shared" si="1"/>
        <v>0.14563106796116504</v>
      </c>
      <c r="J48" s="11" t="s">
        <v>18</v>
      </c>
      <c r="K48" s="10" t="s">
        <v>196</v>
      </c>
    </row>
    <row r="49" spans="1:11" ht="93.95" customHeight="1">
      <c r="A49" s="9" t="s">
        <v>197</v>
      </c>
      <c r="B49" s="10" t="s">
        <v>198</v>
      </c>
      <c r="C49" s="9" t="s">
        <v>14</v>
      </c>
      <c r="D49" s="11" t="s">
        <v>193</v>
      </c>
      <c r="E49" s="11" t="s">
        <v>194</v>
      </c>
      <c r="F49" s="12">
        <v>103</v>
      </c>
      <c r="G49" s="11" t="s">
        <v>195</v>
      </c>
      <c r="H49" s="14">
        <v>11</v>
      </c>
      <c r="I49" s="45">
        <f t="shared" si="1"/>
        <v>0.10679611650485436</v>
      </c>
      <c r="J49" s="11" t="s">
        <v>18</v>
      </c>
      <c r="K49" s="10" t="s">
        <v>199</v>
      </c>
    </row>
    <row r="50" spans="1:11" ht="93" customHeight="1">
      <c r="A50" s="15" t="s">
        <v>200</v>
      </c>
      <c r="B50" s="17" t="s">
        <v>201</v>
      </c>
      <c r="C50" s="9" t="s">
        <v>14</v>
      </c>
      <c r="D50" s="10" t="s">
        <v>202</v>
      </c>
      <c r="E50" s="11" t="s">
        <v>203</v>
      </c>
      <c r="F50" s="12">
        <v>83</v>
      </c>
      <c r="G50" s="11" t="s">
        <v>204</v>
      </c>
      <c r="H50" s="30">
        <v>24</v>
      </c>
      <c r="I50" s="45">
        <f t="shared" si="1"/>
        <v>0.28915662650602408</v>
      </c>
      <c r="J50" s="11" t="s">
        <v>18</v>
      </c>
      <c r="K50" s="17" t="s">
        <v>205</v>
      </c>
    </row>
    <row r="51" spans="1:11" ht="120" customHeight="1">
      <c r="A51" s="9" t="s">
        <v>206</v>
      </c>
      <c r="B51" s="17" t="s">
        <v>207</v>
      </c>
      <c r="C51" s="9" t="s">
        <v>14</v>
      </c>
      <c r="D51" s="10" t="s">
        <v>208</v>
      </c>
      <c r="E51" s="11" t="s">
        <v>209</v>
      </c>
      <c r="F51" s="12">
        <v>174</v>
      </c>
      <c r="G51" s="11" t="s">
        <v>204</v>
      </c>
      <c r="H51" s="30">
        <v>30</v>
      </c>
      <c r="I51" s="45">
        <f t="shared" si="1"/>
        <v>0.17241379310344829</v>
      </c>
      <c r="J51" s="11" t="s">
        <v>18</v>
      </c>
      <c r="K51" s="17" t="s">
        <v>210</v>
      </c>
    </row>
    <row r="52" spans="1:11" ht="85.5">
      <c r="A52" s="31" t="s">
        <v>211</v>
      </c>
      <c r="B52" s="32" t="s">
        <v>212</v>
      </c>
      <c r="C52" s="33" t="s">
        <v>14</v>
      </c>
      <c r="D52" s="34" t="s">
        <v>213</v>
      </c>
      <c r="E52" s="34" t="s">
        <v>214</v>
      </c>
      <c r="F52" s="35">
        <v>400</v>
      </c>
      <c r="G52" s="36" t="s">
        <v>17</v>
      </c>
      <c r="H52" s="37">
        <v>50</v>
      </c>
      <c r="I52" s="50">
        <f t="shared" si="1"/>
        <v>0.125</v>
      </c>
      <c r="J52" s="51" t="s">
        <v>18</v>
      </c>
      <c r="K52" s="32" t="s">
        <v>215</v>
      </c>
    </row>
    <row r="53" spans="1:11" ht="225" customHeight="1">
      <c r="A53" s="33" t="s">
        <v>216</v>
      </c>
      <c r="B53" s="32" t="s">
        <v>217</v>
      </c>
      <c r="C53" s="33" t="s">
        <v>14</v>
      </c>
      <c r="D53" s="34" t="s">
        <v>213</v>
      </c>
      <c r="E53" s="34" t="s">
        <v>214</v>
      </c>
      <c r="F53" s="35">
        <v>400</v>
      </c>
      <c r="G53" s="36" t="s">
        <v>17</v>
      </c>
      <c r="H53" s="37">
        <v>50</v>
      </c>
      <c r="I53" s="50">
        <f t="shared" si="1"/>
        <v>0.125</v>
      </c>
      <c r="J53" s="39" t="s">
        <v>18</v>
      </c>
      <c r="K53" s="32" t="s">
        <v>218</v>
      </c>
    </row>
    <row r="54" spans="1:11" s="3" customFormat="1" ht="180" customHeight="1">
      <c r="A54" s="31" t="s">
        <v>219</v>
      </c>
      <c r="B54" s="38" t="s">
        <v>220</v>
      </c>
      <c r="C54" s="33" t="s">
        <v>14</v>
      </c>
      <c r="D54" s="38" t="s">
        <v>221</v>
      </c>
      <c r="E54" s="39" t="s">
        <v>222</v>
      </c>
      <c r="F54" s="40">
        <v>300</v>
      </c>
      <c r="G54" s="36" t="s">
        <v>17</v>
      </c>
      <c r="H54" s="41">
        <v>30</v>
      </c>
      <c r="I54" s="50">
        <f t="shared" si="1"/>
        <v>0.1</v>
      </c>
      <c r="J54" s="39" t="s">
        <v>18</v>
      </c>
      <c r="K54" s="32" t="s">
        <v>223</v>
      </c>
    </row>
    <row r="55" spans="1:11" ht="75" customHeight="1">
      <c r="A55" s="33" t="s">
        <v>224</v>
      </c>
      <c r="B55" s="38" t="s">
        <v>225</v>
      </c>
      <c r="C55" s="33" t="s">
        <v>14</v>
      </c>
      <c r="D55" s="38" t="s">
        <v>46</v>
      </c>
      <c r="E55" s="39" t="s">
        <v>47</v>
      </c>
      <c r="F55" s="40">
        <v>1050</v>
      </c>
      <c r="G55" s="39" t="s">
        <v>48</v>
      </c>
      <c r="H55" s="42">
        <v>45</v>
      </c>
      <c r="I55" s="50">
        <f t="shared" si="1"/>
        <v>4.2857142857142858E-2</v>
      </c>
      <c r="J55" s="39" t="s">
        <v>18</v>
      </c>
      <c r="K55" s="52" t="s">
        <v>226</v>
      </c>
    </row>
    <row r="56" spans="1:11" ht="86.25" customHeight="1">
      <c r="A56" s="31" t="s">
        <v>227</v>
      </c>
      <c r="B56" s="38" t="s">
        <v>228</v>
      </c>
      <c r="C56" s="33" t="s">
        <v>14</v>
      </c>
      <c r="D56" s="43" t="s">
        <v>99</v>
      </c>
      <c r="E56" s="36" t="s">
        <v>100</v>
      </c>
      <c r="F56" s="40">
        <v>825</v>
      </c>
      <c r="G56" s="39" t="s">
        <v>48</v>
      </c>
      <c r="H56" s="41">
        <v>50</v>
      </c>
      <c r="I56" s="50">
        <f t="shared" si="1"/>
        <v>6.0606060606060608E-2</v>
      </c>
      <c r="J56" s="39" t="s">
        <v>18</v>
      </c>
      <c r="K56" s="38" t="s">
        <v>229</v>
      </c>
    </row>
    <row r="57" spans="1:11" ht="87" customHeight="1">
      <c r="A57" s="33" t="s">
        <v>230</v>
      </c>
      <c r="B57" s="32" t="s">
        <v>231</v>
      </c>
      <c r="C57" s="33" t="s">
        <v>14</v>
      </c>
      <c r="D57" s="44" t="s">
        <v>116</v>
      </c>
      <c r="E57" s="39" t="s">
        <v>117</v>
      </c>
      <c r="F57" s="40">
        <v>2000</v>
      </c>
      <c r="G57" s="39" t="s">
        <v>118</v>
      </c>
      <c r="H57" s="41">
        <v>40</v>
      </c>
      <c r="I57" s="50">
        <f t="shared" si="1"/>
        <v>0.02</v>
      </c>
      <c r="J57" s="39" t="s">
        <v>18</v>
      </c>
      <c r="K57" s="32" t="s">
        <v>232</v>
      </c>
    </row>
    <row r="58" spans="1:11" ht="83.25" customHeight="1">
      <c r="A58" s="31" t="s">
        <v>233</v>
      </c>
      <c r="B58" s="32" t="s">
        <v>234</v>
      </c>
      <c r="C58" s="33" t="s">
        <v>14</v>
      </c>
      <c r="D58" s="44" t="s">
        <v>116</v>
      </c>
      <c r="E58" s="39" t="s">
        <v>117</v>
      </c>
      <c r="F58" s="40">
        <v>2000</v>
      </c>
      <c r="G58" s="39" t="s">
        <v>118</v>
      </c>
      <c r="H58" s="41">
        <v>20</v>
      </c>
      <c r="I58" s="50">
        <f t="shared" si="1"/>
        <v>0.01</v>
      </c>
      <c r="J58" s="39" t="s">
        <v>18</v>
      </c>
      <c r="K58" s="32" t="s">
        <v>235</v>
      </c>
    </row>
    <row r="59" spans="1:11" ht="147.94999999999999" customHeight="1">
      <c r="A59" s="33" t="s">
        <v>236</v>
      </c>
      <c r="B59" s="32" t="s">
        <v>237</v>
      </c>
      <c r="C59" s="33" t="s">
        <v>14</v>
      </c>
      <c r="D59" s="39" t="s">
        <v>134</v>
      </c>
      <c r="E59" s="39" t="s">
        <v>135</v>
      </c>
      <c r="F59" s="35">
        <v>300</v>
      </c>
      <c r="G59" s="39" t="s">
        <v>136</v>
      </c>
      <c r="H59" s="41">
        <v>10</v>
      </c>
      <c r="I59" s="50">
        <f t="shared" ref="I59:I71" si="2">H59/F59</f>
        <v>3.3333333333333333E-2</v>
      </c>
      <c r="J59" s="51" t="s">
        <v>18</v>
      </c>
      <c r="K59" s="32" t="s">
        <v>238</v>
      </c>
    </row>
    <row r="60" spans="1:11" ht="81.75" customHeight="1">
      <c r="A60" s="31" t="s">
        <v>239</v>
      </c>
      <c r="B60" s="32" t="s">
        <v>240</v>
      </c>
      <c r="C60" s="33" t="s">
        <v>14</v>
      </c>
      <c r="D60" s="39" t="s">
        <v>134</v>
      </c>
      <c r="E60" s="39" t="s">
        <v>135</v>
      </c>
      <c r="F60" s="35">
        <v>300</v>
      </c>
      <c r="G60" s="39" t="s">
        <v>136</v>
      </c>
      <c r="H60" s="41">
        <v>10</v>
      </c>
      <c r="I60" s="50">
        <f t="shared" si="2"/>
        <v>3.3333333333333333E-2</v>
      </c>
      <c r="J60" s="51" t="s">
        <v>18</v>
      </c>
      <c r="K60" s="32" t="s">
        <v>241</v>
      </c>
    </row>
    <row r="61" spans="1:11" ht="132.94999999999999" customHeight="1">
      <c r="A61" s="33" t="s">
        <v>242</v>
      </c>
      <c r="B61" s="32" t="s">
        <v>243</v>
      </c>
      <c r="C61" s="33" t="s">
        <v>14</v>
      </c>
      <c r="D61" s="39" t="s">
        <v>134</v>
      </c>
      <c r="E61" s="39" t="s">
        <v>135</v>
      </c>
      <c r="F61" s="35">
        <v>300</v>
      </c>
      <c r="G61" s="39" t="s">
        <v>136</v>
      </c>
      <c r="H61" s="41">
        <v>10</v>
      </c>
      <c r="I61" s="50">
        <f t="shared" si="2"/>
        <v>3.3333333333333333E-2</v>
      </c>
      <c r="J61" s="51" t="s">
        <v>18</v>
      </c>
      <c r="K61" s="32" t="s">
        <v>244</v>
      </c>
    </row>
    <row r="62" spans="1:11" ht="105.75" customHeight="1">
      <c r="A62" s="31" t="s">
        <v>245</v>
      </c>
      <c r="B62" s="38" t="s">
        <v>246</v>
      </c>
      <c r="C62" s="33" t="s">
        <v>14</v>
      </c>
      <c r="D62" s="38" t="s">
        <v>139</v>
      </c>
      <c r="E62" s="39" t="s">
        <v>140</v>
      </c>
      <c r="F62" s="40">
        <v>1800</v>
      </c>
      <c r="G62" s="39" t="s">
        <v>136</v>
      </c>
      <c r="H62" s="41">
        <v>10</v>
      </c>
      <c r="I62" s="50">
        <f t="shared" si="2"/>
        <v>5.5555555555555558E-3</v>
      </c>
      <c r="J62" s="39" t="s">
        <v>18</v>
      </c>
      <c r="K62" s="38" t="s">
        <v>247</v>
      </c>
    </row>
    <row r="63" spans="1:11" ht="105.95" customHeight="1">
      <c r="A63" s="33" t="s">
        <v>248</v>
      </c>
      <c r="B63" s="38" t="s">
        <v>249</v>
      </c>
      <c r="C63" s="33" t="s">
        <v>14</v>
      </c>
      <c r="D63" s="38" t="s">
        <v>250</v>
      </c>
      <c r="E63" s="39" t="s">
        <v>251</v>
      </c>
      <c r="F63" s="40">
        <v>50</v>
      </c>
      <c r="G63" s="39" t="s">
        <v>136</v>
      </c>
      <c r="H63" s="41">
        <v>5</v>
      </c>
      <c r="I63" s="50">
        <f t="shared" si="2"/>
        <v>0.1</v>
      </c>
      <c r="J63" s="39" t="s">
        <v>18</v>
      </c>
      <c r="K63" s="38" t="s">
        <v>252</v>
      </c>
    </row>
    <row r="64" spans="1:11" ht="98.1" customHeight="1">
      <c r="A64" s="31" t="s">
        <v>253</v>
      </c>
      <c r="B64" s="38" t="s">
        <v>254</v>
      </c>
      <c r="C64" s="33" t="s">
        <v>14</v>
      </c>
      <c r="D64" s="38" t="s">
        <v>255</v>
      </c>
      <c r="E64" s="39" t="s">
        <v>256</v>
      </c>
      <c r="F64" s="40">
        <v>100</v>
      </c>
      <c r="G64" s="39" t="s">
        <v>174</v>
      </c>
      <c r="H64" s="41">
        <v>30</v>
      </c>
      <c r="I64" s="50">
        <f t="shared" si="2"/>
        <v>0.3</v>
      </c>
      <c r="J64" s="39" t="s">
        <v>18</v>
      </c>
      <c r="K64" s="38" t="s">
        <v>257</v>
      </c>
    </row>
    <row r="65" spans="1:11" ht="89.25" customHeight="1">
      <c r="A65" s="33" t="s">
        <v>258</v>
      </c>
      <c r="B65" s="32" t="s">
        <v>259</v>
      </c>
      <c r="C65" s="33" t="s">
        <v>14</v>
      </c>
      <c r="D65" s="39" t="s">
        <v>260</v>
      </c>
      <c r="E65" s="39" t="s">
        <v>261</v>
      </c>
      <c r="F65" s="35">
        <v>333</v>
      </c>
      <c r="G65" s="39" t="s">
        <v>174</v>
      </c>
      <c r="H65" s="41">
        <v>40</v>
      </c>
      <c r="I65" s="50">
        <f t="shared" si="2"/>
        <v>0.12012012012012012</v>
      </c>
      <c r="J65" s="39" t="s">
        <v>18</v>
      </c>
      <c r="K65" s="38" t="s">
        <v>262</v>
      </c>
    </row>
    <row r="66" spans="1:11" ht="95.25" customHeight="1">
      <c r="A66" s="31" t="s">
        <v>263</v>
      </c>
      <c r="B66" s="32" t="s">
        <v>264</v>
      </c>
      <c r="C66" s="33" t="s">
        <v>14</v>
      </c>
      <c r="D66" s="39" t="s">
        <v>260</v>
      </c>
      <c r="E66" s="39" t="s">
        <v>261</v>
      </c>
      <c r="F66" s="35">
        <v>333</v>
      </c>
      <c r="G66" s="39" t="s">
        <v>174</v>
      </c>
      <c r="H66" s="41">
        <v>50</v>
      </c>
      <c r="I66" s="50">
        <f t="shared" si="2"/>
        <v>0.15015015015015015</v>
      </c>
      <c r="J66" s="39" t="s">
        <v>18</v>
      </c>
      <c r="K66" s="38" t="s">
        <v>265</v>
      </c>
    </row>
    <row r="67" spans="1:11" ht="99" customHeight="1">
      <c r="A67" s="33" t="s">
        <v>266</v>
      </c>
      <c r="B67" s="38" t="s">
        <v>267</v>
      </c>
      <c r="C67" s="33" t="s">
        <v>14</v>
      </c>
      <c r="D67" s="38" t="s">
        <v>268</v>
      </c>
      <c r="E67" s="39" t="s">
        <v>269</v>
      </c>
      <c r="F67" s="40">
        <v>100</v>
      </c>
      <c r="G67" s="39" t="s">
        <v>174</v>
      </c>
      <c r="H67" s="41">
        <v>30</v>
      </c>
      <c r="I67" s="50">
        <f t="shared" si="2"/>
        <v>0.3</v>
      </c>
      <c r="J67" s="39" t="s">
        <v>18</v>
      </c>
      <c r="K67" s="32" t="s">
        <v>270</v>
      </c>
    </row>
    <row r="68" spans="1:11" s="3" customFormat="1" ht="89.25" customHeight="1">
      <c r="A68" s="31" t="s">
        <v>271</v>
      </c>
      <c r="B68" s="38" t="s">
        <v>272</v>
      </c>
      <c r="C68" s="33" t="s">
        <v>14</v>
      </c>
      <c r="D68" s="38" t="s">
        <v>172</v>
      </c>
      <c r="E68" s="39" t="s">
        <v>173</v>
      </c>
      <c r="F68" s="40">
        <v>400</v>
      </c>
      <c r="G68" s="39" t="s">
        <v>174</v>
      </c>
      <c r="H68" s="41">
        <v>30</v>
      </c>
      <c r="I68" s="50">
        <f t="shared" si="2"/>
        <v>7.4999999999999997E-2</v>
      </c>
      <c r="J68" s="39" t="s">
        <v>18</v>
      </c>
      <c r="K68" s="32" t="s">
        <v>273</v>
      </c>
    </row>
    <row r="69" spans="1:11" ht="90" customHeight="1">
      <c r="A69" s="33" t="s">
        <v>274</v>
      </c>
      <c r="B69" s="53" t="s">
        <v>275</v>
      </c>
      <c r="C69" s="33" t="s">
        <v>14</v>
      </c>
      <c r="D69" s="39" t="s">
        <v>276</v>
      </c>
      <c r="E69" s="39" t="s">
        <v>277</v>
      </c>
      <c r="F69" s="40">
        <v>311</v>
      </c>
      <c r="G69" s="39" t="s">
        <v>183</v>
      </c>
      <c r="H69" s="54">
        <v>20</v>
      </c>
      <c r="I69" s="50">
        <f t="shared" si="2"/>
        <v>6.4308681672025719E-2</v>
      </c>
      <c r="J69" s="39" t="s">
        <v>18</v>
      </c>
      <c r="K69" s="67" t="s">
        <v>278</v>
      </c>
    </row>
    <row r="70" spans="1:11" ht="95.1" customHeight="1">
      <c r="A70" s="31" t="s">
        <v>279</v>
      </c>
      <c r="B70" s="39" t="s">
        <v>280</v>
      </c>
      <c r="C70" s="33" t="s">
        <v>14</v>
      </c>
      <c r="D70" s="39" t="s">
        <v>276</v>
      </c>
      <c r="E70" s="39" t="s">
        <v>277</v>
      </c>
      <c r="F70" s="40">
        <v>311</v>
      </c>
      <c r="G70" s="39" t="s">
        <v>183</v>
      </c>
      <c r="H70" s="55">
        <v>10</v>
      </c>
      <c r="I70" s="50">
        <f t="shared" si="2"/>
        <v>3.215434083601286E-2</v>
      </c>
      <c r="J70" s="39" t="s">
        <v>18</v>
      </c>
      <c r="K70" s="38" t="s">
        <v>281</v>
      </c>
    </row>
    <row r="71" spans="1:11" ht="132" customHeight="1">
      <c r="A71" s="33" t="s">
        <v>282</v>
      </c>
      <c r="B71" s="56" t="s">
        <v>283</v>
      </c>
      <c r="C71" s="57" t="s">
        <v>14</v>
      </c>
      <c r="D71" s="58" t="s">
        <v>187</v>
      </c>
      <c r="E71" s="59" t="s">
        <v>188</v>
      </c>
      <c r="F71" s="35">
        <v>415</v>
      </c>
      <c r="G71" s="59" t="s">
        <v>189</v>
      </c>
      <c r="H71" s="60">
        <v>32</v>
      </c>
      <c r="I71" s="68">
        <f t="shared" si="2"/>
        <v>7.7108433734939766E-2</v>
      </c>
      <c r="J71" s="59" t="s">
        <v>18</v>
      </c>
      <c r="K71" s="56" t="s">
        <v>284</v>
      </c>
    </row>
    <row r="72" spans="1:11" ht="50.25" customHeight="1">
      <c r="A72" s="72" t="s">
        <v>285</v>
      </c>
      <c r="B72" s="72"/>
      <c r="C72" s="61"/>
      <c r="D72" s="61"/>
      <c r="E72" s="62"/>
      <c r="F72" s="62"/>
      <c r="G72" s="62"/>
      <c r="H72" s="63">
        <f>SUM(H3:H71)</f>
        <v>5594.880000000001</v>
      </c>
      <c r="I72" s="45"/>
      <c r="J72" s="62"/>
      <c r="K72" s="69"/>
    </row>
    <row r="73" spans="1:11" ht="14.25">
      <c r="A73" s="64"/>
      <c r="I73" s="70"/>
    </row>
    <row r="74" spans="1:11" ht="14.25">
      <c r="A74" s="65"/>
      <c r="I74" s="70"/>
    </row>
    <row r="75" spans="1:11" ht="14.25">
      <c r="A75" s="64"/>
      <c r="I75" s="70"/>
    </row>
    <row r="76" spans="1:11" ht="14.25">
      <c r="A76" s="65"/>
    </row>
    <row r="77" spans="1:11" ht="14.25">
      <c r="A77" s="64"/>
      <c r="E77" s="2"/>
      <c r="F77" s="2"/>
      <c r="G77" s="2"/>
      <c r="H77" s="66"/>
      <c r="I77" s="2"/>
      <c r="J77" s="2"/>
    </row>
    <row r="78" spans="1:11" ht="14.25">
      <c r="A78" s="65"/>
      <c r="E78" s="2"/>
      <c r="F78" s="2"/>
      <c r="G78" s="2"/>
      <c r="I78" s="2"/>
      <c r="J78" s="2"/>
    </row>
  </sheetData>
  <autoFilter ref="A2:K72">
    <extLst/>
  </autoFilter>
  <mergeCells count="2">
    <mergeCell ref="A1:K1"/>
    <mergeCell ref="A72:B72"/>
  </mergeCells>
  <phoneticPr fontId="2" type="noConversion"/>
  <conditionalFormatting sqref="E3">
    <cfRule type="expression" dxfId="3" priority="249">
      <formula>OR(INDEX(#REF!,ROW())="工程",INDEX(#REF!,ROW())="计划")</formula>
    </cfRule>
  </conditionalFormatting>
  <conditionalFormatting sqref="G3">
    <cfRule type="expression" dxfId="2" priority="211">
      <formula>OR(INDEX(#REF!,ROW())="工程",INDEX(#REF!,ROW())="计划")</formula>
    </cfRule>
  </conditionalFormatting>
  <conditionalFormatting sqref="G4">
    <cfRule type="expression" dxfId="1" priority="185">
      <formula>OR(INDEX(#REF!,ROW())="工程",INDEX(#REF!,ROW())="计划")</formula>
    </cfRule>
  </conditionalFormatting>
  <conditionalFormatting sqref="D3:F34 D35:E47 D47:F71 B68:B69 J69 B44:B45 A3:A85 C3:C71 I3:I75 F35:F46 G3 G5:G71">
    <cfRule type="expression" dxfId="0" priority="189">
      <formula>OR(INDEX(#REF!,ROW())="工程",INDEX(#REF!,ROW())="计划")</formula>
    </cfRule>
  </conditionalFormatting>
  <pageMargins left="0.31496062992126" right="0.31496062992126" top="0.35433070866141703" bottom="0.35433070866141703" header="0.31496062992126" footer="0.31496062992126"/>
  <pageSetup paperSize="9" scale="11"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2025年委托统计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劲驰 徐</dc:creator>
  <cp:lastModifiedBy>丁辉</cp:lastModifiedBy>
  <cp:lastPrinted>2025-01-18T00:42:00Z</cp:lastPrinted>
  <dcterms:created xsi:type="dcterms:W3CDTF">2025-01-13T11:15:00Z</dcterms:created>
  <dcterms:modified xsi:type="dcterms:W3CDTF">2025-04-27T08:09:44Z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BB1E3C2397DF472FA41081897D8AF1DE_13</vt:lpwstr>
  </property>
  <property fmtid="{D5CDD505-2E9C-101B-9397-08002B2CF9AE}" pid="3" name="KSOProductBuildVer">
    <vt:lpwstr>2052-12.1.0.20784</vt:lpwstr>
  </property>
</Properties>
</file>