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20" yWindow="-120" windowWidth="29040" windowHeight="15840"/>
  </bookViews>
  <sheets>
    <sheet name="Sheet1" sheetId="1" r:id="rId1"/>
  </sheets>
  <definedNames>
    <definedName name="_GoBack" localSheetId="0">Sheet1!#REF!</definedName>
    <definedName name="OLE_LINK5" localSheetId="0">Sheet1!#REF!</definedName>
  </definedNames>
  <calcPr calcId="125725"/>
</workbook>
</file>

<file path=xl/calcChain.xml><?xml version="1.0" encoding="utf-8"?>
<calcChain xmlns="http://schemas.openxmlformats.org/spreadsheetml/2006/main">
  <c r="I6" i="1"/>
  <c r="I9" l="1"/>
  <c r="I8"/>
  <c r="I7"/>
  <c r="I4" l="1"/>
  <c r="I5" l="1"/>
  <c r="H10" l="1"/>
</calcChain>
</file>

<file path=xl/sharedStrings.xml><?xml version="1.0" encoding="utf-8"?>
<sst xmlns="http://schemas.openxmlformats.org/spreadsheetml/2006/main" count="92" uniqueCount="67">
  <si>
    <r>
      <rPr>
        <b/>
        <sz val="12"/>
        <color theme="1"/>
        <rFont val="宋体"/>
        <family val="3"/>
        <charset val="134"/>
      </rPr>
      <t>序号</t>
    </r>
  </si>
  <si>
    <r>
      <rPr>
        <b/>
        <sz val="12"/>
        <color theme="1"/>
        <rFont val="宋体"/>
        <family val="3"/>
        <charset val="134"/>
      </rPr>
      <t>委托业务名称</t>
    </r>
  </si>
  <si>
    <r>
      <rPr>
        <b/>
        <sz val="12"/>
        <color theme="1"/>
        <rFont val="宋体"/>
        <family val="3"/>
        <charset val="134"/>
      </rPr>
      <t>工作周期</t>
    </r>
  </si>
  <si>
    <r>
      <rPr>
        <b/>
        <sz val="12"/>
        <color theme="1"/>
        <rFont val="宋体"/>
        <family val="3"/>
        <charset val="134"/>
      </rPr>
      <t>所属项目名称</t>
    </r>
  </si>
  <si>
    <r>
      <rPr>
        <b/>
        <sz val="12"/>
        <color theme="1"/>
        <rFont val="宋体"/>
        <family val="3"/>
        <charset val="134"/>
      </rPr>
      <t>项目负责人</t>
    </r>
  </si>
  <si>
    <r>
      <rPr>
        <b/>
        <sz val="12"/>
        <color theme="1"/>
        <rFont val="宋体"/>
        <family val="3"/>
        <charset val="134"/>
      </rPr>
      <t>项目年度经费</t>
    </r>
    <r>
      <rPr>
        <b/>
        <sz val="12"/>
        <color theme="1"/>
        <rFont val="Times New Roman"/>
        <family val="1"/>
      </rPr>
      <t>(</t>
    </r>
    <r>
      <rPr>
        <b/>
        <sz val="12"/>
        <color theme="1"/>
        <rFont val="宋体"/>
        <family val="3"/>
        <charset val="134"/>
      </rPr>
      <t>万元</t>
    </r>
    <r>
      <rPr>
        <b/>
        <sz val="12"/>
        <color theme="1"/>
        <rFont val="Times New Roman"/>
        <family val="1"/>
      </rPr>
      <t>)</t>
    </r>
  </si>
  <si>
    <r>
      <rPr>
        <b/>
        <sz val="12"/>
        <color theme="1"/>
        <rFont val="宋体"/>
        <family val="3"/>
        <charset val="134"/>
      </rPr>
      <t>责任部门</t>
    </r>
  </si>
  <si>
    <r>
      <rPr>
        <b/>
        <sz val="12"/>
        <color theme="1"/>
        <rFont val="宋体"/>
        <family val="3"/>
        <charset val="134"/>
      </rPr>
      <t>委托业务预算费用（万元）</t>
    </r>
  </si>
  <si>
    <r>
      <rPr>
        <b/>
        <sz val="12"/>
        <color theme="1"/>
        <rFont val="宋体"/>
        <family val="3"/>
        <charset val="134"/>
      </rPr>
      <t>委托业务费占比</t>
    </r>
  </si>
  <si>
    <r>
      <rPr>
        <b/>
        <sz val="12"/>
        <color theme="1"/>
        <rFont val="宋体"/>
        <family val="3"/>
        <charset val="134"/>
      </rPr>
      <t>优选承担单位方式</t>
    </r>
  </si>
  <si>
    <r>
      <rPr>
        <b/>
        <sz val="12"/>
        <color theme="1"/>
        <rFont val="宋体"/>
        <family val="3"/>
        <charset val="134"/>
      </rPr>
      <t>委托必要性说明</t>
    </r>
  </si>
  <si>
    <r>
      <rPr>
        <b/>
        <sz val="12"/>
        <color theme="1"/>
        <rFont val="宋体"/>
        <family val="3"/>
        <charset val="134"/>
      </rPr>
      <t>委托可行性说明</t>
    </r>
  </si>
  <si>
    <r>
      <rPr>
        <b/>
        <sz val="12"/>
        <color theme="1"/>
        <rFont val="宋体"/>
        <family val="3"/>
        <charset val="134"/>
      </rPr>
      <t>主要工作内容</t>
    </r>
  </si>
  <si>
    <r>
      <rPr>
        <b/>
        <sz val="12"/>
        <color theme="1"/>
        <rFont val="宋体"/>
        <family val="3"/>
        <charset val="134"/>
      </rPr>
      <t>主要工作量</t>
    </r>
  </si>
  <si>
    <r>
      <rPr>
        <b/>
        <sz val="12"/>
        <color theme="1"/>
        <rFont val="宋体"/>
        <family val="3"/>
        <charset val="134"/>
      </rPr>
      <t>经费概算依据</t>
    </r>
  </si>
  <si>
    <t>2023-2025</t>
    <phoneticPr fontId="7" type="noConversion"/>
  </si>
  <si>
    <t>全国氦气资源潜力评价</t>
    <phoneticPr fontId="7" type="noConversion"/>
  </si>
  <si>
    <t>周俊林</t>
    <phoneticPr fontId="7" type="noConversion"/>
  </si>
  <si>
    <t>氦气组分分析、稀有气体同位素分析、碳同位素</t>
    <phoneticPr fontId="7" type="noConversion"/>
  </si>
  <si>
    <t>常亮</t>
    <phoneticPr fontId="7" type="noConversion"/>
  </si>
  <si>
    <t>合计</t>
    <phoneticPr fontId="6" type="noConversion"/>
  </si>
  <si>
    <t>520</t>
    <phoneticPr fontId="7" type="noConversion"/>
  </si>
  <si>
    <t>1.氦气组分、气体碳、氮、氢同位素、稀有气体同位素测试是发现富氦天然气藏、评价氦气资源量、开展富氦天然气成藏研究的必要手段；2.目前我中心无该方面工作能力，因此需委托专业单位开展实验测试工作。</t>
    <phoneticPr fontId="7" type="noConversion"/>
  </si>
  <si>
    <t>该实验室是目前国内最权威的氦气组分及气体同位素测试实验室，测试数据准确、可靠，具有前期合作基础。</t>
    <phoneticPr fontId="7" type="noConversion"/>
  </si>
  <si>
    <t>《地质调查项目预算标准（2021年试用）》及市场价格</t>
    <phoneticPr fontId="7" type="noConversion"/>
  </si>
  <si>
    <t>228项</t>
    <phoneticPr fontId="7" type="noConversion"/>
  </si>
  <si>
    <t>稀有气体同位素分析、气体组分测试、碳、氮、氢同位素测试</t>
    <phoneticPr fontId="7" type="noConversion"/>
  </si>
  <si>
    <t>柴达木盆地盐湖区水资源调查</t>
    <phoneticPr fontId="7" type="noConversion"/>
  </si>
  <si>
    <t>2023年度土壤样品测试分析</t>
    <phoneticPr fontId="7" type="noConversion"/>
  </si>
  <si>
    <t>北疆地区土地质量地球化学调查</t>
    <phoneticPr fontId="7" type="noConversion"/>
  </si>
  <si>
    <t>赵禹</t>
    <phoneticPr fontId="7" type="noConversion"/>
  </si>
  <si>
    <t>自然资源综合调查室</t>
    <phoneticPr fontId="7" type="noConversion"/>
  </si>
  <si>
    <t>1.我中心目前暂不具备碱解氮、速效磷、速效钾等四项指标测试分能力。2.按照技术规范要求，要求1:5万土地质量调查碱解氮、速效磷、速效钾为必须测定指标。3.新鲜农产品的测试就近送检。</t>
    <phoneticPr fontId="7" type="noConversion"/>
  </si>
  <si>
    <t>1.技术方法可行，各项测试和实验均为目前非常成熟的测试方法。目前国内多家实验室具备该几项指标丰富的测试经验，测试速度快，仪器先进。</t>
    <phoneticPr fontId="7" type="noConversion"/>
  </si>
  <si>
    <t>分析测试土壤碱解氮、速效磷、速效钾含量；测试农产品Pb、Zn、Se、I等13项指标。</t>
    <phoneticPr fontId="7" type="noConversion"/>
  </si>
  <si>
    <t>《地质调查项目预算标准（2021年试用）》</t>
    <phoneticPr fontId="7" type="noConversion"/>
  </si>
  <si>
    <t>1</t>
    <phoneticPr fontId="7" type="noConversion"/>
  </si>
  <si>
    <t>2</t>
    <phoneticPr fontId="7" type="noConversion"/>
  </si>
  <si>
    <t>能源地质室</t>
    <phoneticPr fontId="7" type="noConversion"/>
  </si>
  <si>
    <r>
      <rPr>
        <b/>
        <sz val="24"/>
        <color theme="1"/>
        <rFont val="宋体"/>
        <family val="3"/>
        <charset val="134"/>
      </rPr>
      <t>西安中心</t>
    </r>
    <r>
      <rPr>
        <b/>
        <sz val="24"/>
        <color theme="1"/>
        <rFont val="Times New Roman"/>
        <family val="1"/>
      </rPr>
      <t>2023</t>
    </r>
    <r>
      <rPr>
        <b/>
        <sz val="24"/>
        <color theme="1"/>
        <rFont val="宋体"/>
        <family val="3"/>
        <charset val="134"/>
      </rPr>
      <t>年地质调查项目“二上”委托业务设置信息表</t>
    </r>
    <phoneticPr fontId="7" type="noConversion"/>
  </si>
  <si>
    <t>采用工程勘察标准</t>
  </si>
  <si>
    <t>水资源室</t>
    <phoneticPr fontId="7" type="noConversion"/>
  </si>
  <si>
    <t>1.近十年来，青藏高原气候暖湿化及柴达木盆地人类活动的双重剧烈影响，改变了水资源的循环条件，需要对入盆地表水及开发利用情况开展更新评价，以更好的研究终端卤水的形成演化机理。
2.内陆盆地水文数据因涉密获取难度较大，需委托地方水文部门开展工作。其发布成果具有权威性和不可或缺性，可为盐湖水资源优化配置提供重要依据。</t>
    <phoneticPr fontId="7" type="noConversion"/>
  </si>
  <si>
    <t>1.青海省水文部门拥有国控、省控重要渠系河网断面的长系列水文数据，数据基础扎实，也是唯一来源。
2.其承担三轮地表水资源评价、多期水资源规划，可以胜任此项工作。</t>
    <phoneticPr fontId="7" type="noConversion"/>
  </si>
  <si>
    <t>1.按五级分区更新评价入盆地表水资源量（评价周期至2022年）；
2.分析现状及规划水利工程运行状况。
3.格尔木水文临测断面建设及完整水文年流量监测。</t>
    <phoneticPr fontId="7" type="noConversion"/>
  </si>
  <si>
    <t>水文勘察28点</t>
    <phoneticPr fontId="7" type="noConversion"/>
  </si>
  <si>
    <t>柴达木盆地地表水资源及开发利用评价</t>
  </si>
  <si>
    <t>评审委托</t>
    <phoneticPr fontId="7" type="noConversion"/>
  </si>
  <si>
    <t>协议委托</t>
    <phoneticPr fontId="7" type="noConversion"/>
  </si>
  <si>
    <t>1.60件土壤碱解氮、速效磷、速效钾测试分析；
2.100件农产品分析。</t>
    <phoneticPr fontId="7" type="noConversion"/>
  </si>
  <si>
    <t>评审委托</t>
    <phoneticPr fontId="7" type="noConversion"/>
  </si>
  <si>
    <t>新疆西昆仑大红柳滩一带锂铍矿重点调查区钻探工程</t>
    <phoneticPr fontId="7" type="noConversion"/>
  </si>
  <si>
    <t>西北地区昆仑—秦岭等成矿区带重点调查区锂镍等战略性矿产调查评价</t>
    <phoneticPr fontId="7" type="noConversion"/>
  </si>
  <si>
    <t>张照伟</t>
    <phoneticPr fontId="7" type="noConversion"/>
  </si>
  <si>
    <t>矿产地质室</t>
    <phoneticPr fontId="7" type="noConversion"/>
  </si>
  <si>
    <t>公开招标</t>
    <phoneticPr fontId="7" type="noConversion"/>
  </si>
  <si>
    <t>1.重点区域成矿条件良好，完成深部验证工作，以期扩大成矿规模；
2.本单位缺乏专业设备和技术人员，无法满足在该地区实施钻探工程。</t>
    <phoneticPr fontId="7" type="noConversion"/>
  </si>
  <si>
    <t>具有相关资质和技术力量的地勘单位在该区配合项目组完成深部验证工作，支撑完成提交勘查区块的目标任务。</t>
    <phoneticPr fontId="7" type="noConversion"/>
  </si>
  <si>
    <t>施工钻探工程，进行深部验证。</t>
    <phoneticPr fontId="7" type="noConversion"/>
  </si>
  <si>
    <t>钻探2100米</t>
    <phoneticPr fontId="7" type="noConversion"/>
  </si>
  <si>
    <t>《地质调查项目预算标准（2021年试用）》</t>
    <phoneticPr fontId="7" type="noConversion"/>
  </si>
  <si>
    <t>新疆阿尔泰蕴都卡拉一带钴矿重点调查区钻探工程</t>
    <phoneticPr fontId="7" type="noConversion"/>
  </si>
  <si>
    <t>钻探2000米</t>
    <phoneticPr fontId="7" type="noConversion"/>
  </si>
  <si>
    <t>新疆月牙湾-白鑫滩铜镍矿重点调查区钻探工程</t>
    <phoneticPr fontId="7" type="noConversion"/>
  </si>
  <si>
    <t>钻探1800米</t>
    <phoneticPr fontId="7" type="noConversion"/>
  </si>
  <si>
    <t>甘肃金昌市龙首山三稀、钴矿重点调查区钻探工程</t>
    <phoneticPr fontId="7" type="noConversion"/>
  </si>
  <si>
    <t>钻探1200米</t>
    <phoneticPr fontId="7" type="noConversion"/>
  </si>
</sst>
</file>

<file path=xl/styles.xml><?xml version="1.0" encoding="utf-8"?>
<styleSheet xmlns="http://schemas.openxmlformats.org/spreadsheetml/2006/main">
  <numFmts count="2">
    <numFmt numFmtId="176" formatCode="0.0%"/>
    <numFmt numFmtId="177" formatCode="0.00_ "/>
  </numFmts>
  <fonts count="15">
    <font>
      <sz val="11"/>
      <color theme="1"/>
      <name val="等线"/>
      <charset val="134"/>
      <scheme val="minor"/>
    </font>
    <font>
      <b/>
      <sz val="24"/>
      <color theme="1"/>
      <name val="Times New Roman"/>
      <family val="1"/>
    </font>
    <font>
      <b/>
      <sz val="24"/>
      <color theme="1"/>
      <name val="Times New Roman"/>
      <family val="1"/>
    </font>
    <font>
      <b/>
      <sz val="12"/>
      <color theme="1"/>
      <name val="Times New Roman"/>
      <family val="1"/>
    </font>
    <font>
      <b/>
      <sz val="24"/>
      <color theme="1"/>
      <name val="宋体"/>
      <family val="3"/>
      <charset val="134"/>
    </font>
    <font>
      <b/>
      <sz val="12"/>
      <color theme="1"/>
      <name val="宋体"/>
      <family val="3"/>
      <charset val="134"/>
    </font>
    <font>
      <sz val="9"/>
      <name val="等线"/>
      <family val="3"/>
      <charset val="134"/>
      <scheme val="minor"/>
    </font>
    <font>
      <sz val="9"/>
      <name val="等线"/>
      <family val="2"/>
      <charset val="134"/>
      <scheme val="minor"/>
    </font>
    <font>
      <sz val="11"/>
      <color theme="1"/>
      <name val="仿宋_GB2312"/>
      <family val="3"/>
      <charset val="134"/>
    </font>
    <font>
      <sz val="11"/>
      <color rgb="FFFF0000"/>
      <name val="仿宋_GB2312"/>
      <family val="3"/>
      <charset val="134"/>
    </font>
    <font>
      <sz val="12"/>
      <color theme="1"/>
      <name val="宋体"/>
      <family val="3"/>
      <charset val="134"/>
    </font>
    <font>
      <sz val="12"/>
      <name val="仿宋_GB2312"/>
      <family val="3"/>
      <charset val="134"/>
    </font>
    <font>
      <b/>
      <sz val="12"/>
      <name val="仿宋_GB2312"/>
      <family val="3"/>
      <charset val="134"/>
    </font>
    <font>
      <sz val="11"/>
      <name val="仿宋_GB2312"/>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3" fillId="2" borderId="1" xfId="0"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8" fillId="0" borderId="1" xfId="0" applyFont="1" applyBorder="1">
      <alignment vertical="center"/>
    </xf>
    <xf numFmtId="10" fontId="8" fillId="0" borderId="1" xfId="0" applyNumberFormat="1" applyFont="1" applyBorder="1" applyAlignment="1">
      <alignment horizontal="center" vertical="center"/>
    </xf>
    <xf numFmtId="0" fontId="11"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8" fillId="0" borderId="1" xfId="0" applyFont="1" applyBorder="1" applyAlignment="1">
      <alignment horizontal="left" vertical="center"/>
    </xf>
    <xf numFmtId="0" fontId="11" fillId="2" borderId="1" xfId="0" applyFont="1" applyFill="1" applyBorder="1" applyAlignment="1">
      <alignment horizontal="left" vertical="center" wrapText="1"/>
    </xf>
    <xf numFmtId="0" fontId="8" fillId="0" borderId="0" xfId="0" applyFont="1">
      <alignment vertical="center"/>
    </xf>
    <xf numFmtId="0" fontId="13" fillId="0" borderId="0" xfId="0" applyFont="1">
      <alignment vertical="center"/>
    </xf>
    <xf numFmtId="0" fontId="9" fillId="0" borderId="0" xfId="0" applyFont="1">
      <alignment vertical="center"/>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14" fillId="2" borderId="1" xfId="0" applyFont="1" applyFill="1" applyBorder="1" applyAlignment="1">
      <alignment horizontal="center" vertical="center" wrapText="1"/>
    </xf>
    <xf numFmtId="176" fontId="14" fillId="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177" fontId="14" fillId="2" borderId="1" xfId="0" applyNumberFormat="1" applyFont="1" applyFill="1" applyBorder="1" applyAlignment="1">
      <alignment horizontal="center" vertical="center" wrapText="1"/>
    </xf>
    <xf numFmtId="10" fontId="8" fillId="0" borderId="0" xfId="0" applyNumberFormat="1" applyFont="1" applyAlignment="1">
      <alignment horizontal="center" vertical="center"/>
    </xf>
    <xf numFmtId="0" fontId="8" fillId="0" borderId="0" xfId="0" applyFont="1" applyAlignment="1">
      <alignment horizontal="left" vertical="center"/>
    </xf>
    <xf numFmtId="10" fontId="0" fillId="0" borderId="0" xfId="0" applyNumberFormat="1" applyAlignment="1">
      <alignment horizontal="center" vertical="center"/>
    </xf>
    <xf numFmtId="0" fontId="0" fillId="0" borderId="0" xfId="0" applyAlignment="1">
      <alignment horizontal="left" vertical="center"/>
    </xf>
    <xf numFmtId="0" fontId="14" fillId="0" borderId="2" xfId="0" applyFont="1" applyBorder="1" applyAlignment="1">
      <alignment horizontal="center" vertical="center" wrapText="1"/>
    </xf>
    <xf numFmtId="10" fontId="10" fillId="2" borderId="1"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colors>
    <mruColors>
      <color rgb="FFCC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1:O11"/>
  <sheetViews>
    <sheetView tabSelected="1" zoomScale="70" zoomScaleNormal="70" workbookViewId="0">
      <selection activeCell="G20" sqref="G20"/>
    </sheetView>
  </sheetViews>
  <sheetFormatPr defaultColWidth="9" defaultRowHeight="13.5"/>
  <cols>
    <col min="1" max="1" width="4.25" customWidth="1"/>
    <col min="2" max="2" width="19.875" customWidth="1"/>
    <col min="3" max="3" width="11.25" customWidth="1"/>
    <col min="4" max="4" width="18.625" customWidth="1"/>
    <col min="5" max="5" width="15" customWidth="1"/>
    <col min="6" max="6" width="11.125" style="8" customWidth="1"/>
    <col min="7" max="7" width="11.375" customWidth="1"/>
    <col min="8" max="8" width="13.75" style="8" customWidth="1"/>
    <col min="9" max="9" width="10.25" style="23" customWidth="1"/>
    <col min="10" max="10" width="11.625" customWidth="1"/>
    <col min="11" max="11" width="37.75" style="24" customWidth="1"/>
    <col min="12" max="12" width="30.375" customWidth="1"/>
    <col min="13" max="13" width="19.75" style="8" customWidth="1"/>
    <col min="14" max="14" width="14.875" style="8" customWidth="1"/>
    <col min="15" max="15" width="16.375" customWidth="1"/>
  </cols>
  <sheetData>
    <row r="1" spans="1:15" ht="60" customHeight="1">
      <c r="A1" s="29" t="s">
        <v>39</v>
      </c>
      <c r="B1" s="30"/>
      <c r="C1" s="30"/>
      <c r="D1" s="30"/>
      <c r="E1" s="30"/>
      <c r="F1" s="30"/>
      <c r="G1" s="30"/>
      <c r="H1" s="30"/>
      <c r="I1" s="30"/>
      <c r="J1" s="30"/>
      <c r="K1" s="30"/>
      <c r="L1" s="30"/>
      <c r="M1" s="30"/>
      <c r="N1" s="30"/>
      <c r="O1" s="30"/>
    </row>
    <row r="2" spans="1:15" ht="44.25" customHeight="1">
      <c r="A2" s="1" t="s">
        <v>0</v>
      </c>
      <c r="B2" s="1" t="s">
        <v>1</v>
      </c>
      <c r="C2" s="1" t="s">
        <v>2</v>
      </c>
      <c r="D2" s="1" t="s">
        <v>3</v>
      </c>
      <c r="E2" s="1" t="s">
        <v>4</v>
      </c>
      <c r="F2" s="1" t="s">
        <v>5</v>
      </c>
      <c r="G2" s="1" t="s">
        <v>6</v>
      </c>
      <c r="H2" s="1" t="s">
        <v>7</v>
      </c>
      <c r="I2" s="2" t="s">
        <v>8</v>
      </c>
      <c r="J2" s="1" t="s">
        <v>9</v>
      </c>
      <c r="K2" s="1" t="s">
        <v>10</v>
      </c>
      <c r="L2" s="1" t="s">
        <v>11</v>
      </c>
      <c r="M2" s="1" t="s">
        <v>12</v>
      </c>
      <c r="N2" s="1" t="s">
        <v>13</v>
      </c>
      <c r="O2" s="1" t="s">
        <v>14</v>
      </c>
    </row>
    <row r="3" spans="1:15" s="11" customFormat="1" ht="111" customHeight="1">
      <c r="A3" s="14" t="s">
        <v>36</v>
      </c>
      <c r="B3" s="14" t="s">
        <v>26</v>
      </c>
      <c r="C3" s="14" t="s">
        <v>15</v>
      </c>
      <c r="D3" s="14" t="s">
        <v>16</v>
      </c>
      <c r="E3" s="14" t="s">
        <v>17</v>
      </c>
      <c r="F3" s="14" t="s">
        <v>21</v>
      </c>
      <c r="G3" s="14" t="s">
        <v>38</v>
      </c>
      <c r="H3" s="15">
        <v>17.8</v>
      </c>
      <c r="I3" s="26">
        <v>3.4200000000000001E-2</v>
      </c>
      <c r="J3" s="14" t="s">
        <v>48</v>
      </c>
      <c r="K3" s="14" t="s">
        <v>22</v>
      </c>
      <c r="L3" s="14" t="s">
        <v>23</v>
      </c>
      <c r="M3" s="14" t="s">
        <v>18</v>
      </c>
      <c r="N3" s="14" t="s">
        <v>25</v>
      </c>
      <c r="O3" s="14" t="s">
        <v>24</v>
      </c>
    </row>
    <row r="4" spans="1:15" s="12" customFormat="1" ht="105.75" customHeight="1">
      <c r="A4" s="16" t="s">
        <v>37</v>
      </c>
      <c r="B4" s="19" t="s">
        <v>28</v>
      </c>
      <c r="C4" s="19" t="s">
        <v>15</v>
      </c>
      <c r="D4" s="19" t="s">
        <v>29</v>
      </c>
      <c r="E4" s="19" t="s">
        <v>30</v>
      </c>
      <c r="F4" s="19">
        <v>200</v>
      </c>
      <c r="G4" s="19" t="s">
        <v>31</v>
      </c>
      <c r="H4" s="27">
        <v>7.47</v>
      </c>
      <c r="I4" s="18">
        <f>7.47/200</f>
        <v>3.7350000000000001E-2</v>
      </c>
      <c r="J4" s="19" t="s">
        <v>50</v>
      </c>
      <c r="K4" s="19" t="s">
        <v>32</v>
      </c>
      <c r="L4" s="19" t="s">
        <v>33</v>
      </c>
      <c r="M4" s="19" t="s">
        <v>34</v>
      </c>
      <c r="N4" s="19" t="s">
        <v>49</v>
      </c>
      <c r="O4" s="19" t="s">
        <v>35</v>
      </c>
    </row>
    <row r="5" spans="1:15" s="13" customFormat="1" ht="177" customHeight="1">
      <c r="A5" s="16">
        <v>3</v>
      </c>
      <c r="B5" s="17" t="s">
        <v>46</v>
      </c>
      <c r="C5" s="17">
        <v>2023</v>
      </c>
      <c r="D5" s="17" t="s">
        <v>27</v>
      </c>
      <c r="E5" s="17" t="s">
        <v>19</v>
      </c>
      <c r="F5" s="17">
        <v>300</v>
      </c>
      <c r="G5" s="17" t="s">
        <v>41</v>
      </c>
      <c r="H5" s="17">
        <v>15</v>
      </c>
      <c r="I5" s="18">
        <f t="shared" ref="I5" si="0">H5/500</f>
        <v>0.03</v>
      </c>
      <c r="J5" s="19" t="s">
        <v>47</v>
      </c>
      <c r="K5" s="19" t="s">
        <v>42</v>
      </c>
      <c r="L5" s="19" t="s">
        <v>43</v>
      </c>
      <c r="M5" s="19" t="s">
        <v>44</v>
      </c>
      <c r="N5" s="19" t="s">
        <v>45</v>
      </c>
      <c r="O5" s="25" t="s">
        <v>40</v>
      </c>
    </row>
    <row r="6" spans="1:15" s="12" customFormat="1" ht="96" customHeight="1">
      <c r="A6" s="19">
        <v>4</v>
      </c>
      <c r="B6" s="19" t="s">
        <v>51</v>
      </c>
      <c r="C6" s="19">
        <v>2023</v>
      </c>
      <c r="D6" s="19" t="s">
        <v>52</v>
      </c>
      <c r="E6" s="19" t="s">
        <v>53</v>
      </c>
      <c r="F6" s="19">
        <v>2900</v>
      </c>
      <c r="G6" s="19" t="s">
        <v>54</v>
      </c>
      <c r="H6" s="15">
        <v>325</v>
      </c>
      <c r="I6" s="18">
        <f>H6/F6</f>
        <v>0.11206896551724138</v>
      </c>
      <c r="J6" s="19" t="s">
        <v>55</v>
      </c>
      <c r="K6" s="19" t="s">
        <v>56</v>
      </c>
      <c r="L6" s="19" t="s">
        <v>57</v>
      </c>
      <c r="M6" s="19" t="s">
        <v>58</v>
      </c>
      <c r="N6" s="19" t="s">
        <v>59</v>
      </c>
      <c r="O6" s="19" t="s">
        <v>60</v>
      </c>
    </row>
    <row r="7" spans="1:15" s="12" customFormat="1" ht="90.75" customHeight="1">
      <c r="A7" s="19">
        <v>5</v>
      </c>
      <c r="B7" s="19" t="s">
        <v>61</v>
      </c>
      <c r="C7" s="19">
        <v>2023</v>
      </c>
      <c r="D7" s="19" t="s">
        <v>52</v>
      </c>
      <c r="E7" s="19" t="s">
        <v>53</v>
      </c>
      <c r="F7" s="19">
        <v>2900</v>
      </c>
      <c r="G7" s="19" t="s">
        <v>54</v>
      </c>
      <c r="H7" s="17">
        <v>195</v>
      </c>
      <c r="I7" s="18">
        <f t="shared" ref="I7:I9" si="1">H7/F7</f>
        <v>6.7241379310344823E-2</v>
      </c>
      <c r="J7" s="19" t="s">
        <v>55</v>
      </c>
      <c r="K7" s="19" t="s">
        <v>56</v>
      </c>
      <c r="L7" s="19" t="s">
        <v>57</v>
      </c>
      <c r="M7" s="19" t="s">
        <v>58</v>
      </c>
      <c r="N7" s="19" t="s">
        <v>62</v>
      </c>
      <c r="O7" s="19" t="s">
        <v>60</v>
      </c>
    </row>
    <row r="8" spans="1:15" s="12" customFormat="1" ht="90" customHeight="1">
      <c r="A8" s="19">
        <v>6</v>
      </c>
      <c r="B8" s="19" t="s">
        <v>63</v>
      </c>
      <c r="C8" s="19">
        <v>2023</v>
      </c>
      <c r="D8" s="19" t="s">
        <v>52</v>
      </c>
      <c r="E8" s="19" t="s">
        <v>53</v>
      </c>
      <c r="F8" s="19">
        <v>2900</v>
      </c>
      <c r="G8" s="19" t="s">
        <v>54</v>
      </c>
      <c r="H8" s="17">
        <v>195</v>
      </c>
      <c r="I8" s="18">
        <f t="shared" si="1"/>
        <v>6.7241379310344823E-2</v>
      </c>
      <c r="J8" s="19" t="s">
        <v>55</v>
      </c>
      <c r="K8" s="19" t="s">
        <v>56</v>
      </c>
      <c r="L8" s="19" t="s">
        <v>57</v>
      </c>
      <c r="M8" s="19" t="s">
        <v>58</v>
      </c>
      <c r="N8" s="19" t="s">
        <v>64</v>
      </c>
      <c r="O8" s="19" t="s">
        <v>60</v>
      </c>
    </row>
    <row r="9" spans="1:15" s="12" customFormat="1" ht="73.5" customHeight="1">
      <c r="A9" s="19">
        <v>7</v>
      </c>
      <c r="B9" s="19" t="s">
        <v>65</v>
      </c>
      <c r="C9" s="19">
        <v>2023</v>
      </c>
      <c r="D9" s="19" t="s">
        <v>52</v>
      </c>
      <c r="E9" s="19" t="s">
        <v>53</v>
      </c>
      <c r="F9" s="19">
        <v>2900</v>
      </c>
      <c r="G9" s="19" t="s">
        <v>54</v>
      </c>
      <c r="H9" s="15">
        <v>110</v>
      </c>
      <c r="I9" s="18">
        <f t="shared" si="1"/>
        <v>3.793103448275862E-2</v>
      </c>
      <c r="J9" s="19" t="s">
        <v>55</v>
      </c>
      <c r="K9" s="19" t="s">
        <v>56</v>
      </c>
      <c r="L9" s="19" t="s">
        <v>57</v>
      </c>
      <c r="M9" s="19" t="s">
        <v>58</v>
      </c>
      <c r="N9" s="19" t="s">
        <v>66</v>
      </c>
      <c r="O9" s="19" t="s">
        <v>60</v>
      </c>
    </row>
    <row r="10" spans="1:15" s="11" customFormat="1" ht="64.5" customHeight="1">
      <c r="A10" s="28" t="s">
        <v>20</v>
      </c>
      <c r="B10" s="28"/>
      <c r="C10" s="5"/>
      <c r="D10" s="10"/>
      <c r="E10" s="5"/>
      <c r="F10" s="5"/>
      <c r="G10" s="5"/>
      <c r="H10" s="20">
        <f>SUM(H3:H9)</f>
        <v>865.27</v>
      </c>
      <c r="I10" s="4"/>
      <c r="J10" s="3"/>
      <c r="K10" s="9"/>
      <c r="L10" s="3"/>
      <c r="M10" s="6"/>
      <c r="N10" s="6"/>
      <c r="O10" s="3"/>
    </row>
    <row r="11" spans="1:15" s="11" customFormat="1">
      <c r="F11" s="7"/>
      <c r="H11" s="7"/>
      <c r="I11" s="21"/>
      <c r="K11" s="22"/>
      <c r="M11" s="7"/>
      <c r="N11" s="7"/>
    </row>
  </sheetData>
  <mergeCells count="2">
    <mergeCell ref="A10:B10"/>
    <mergeCell ref="A1:O1"/>
  </mergeCells>
  <phoneticPr fontId="7" type="noConversion"/>
  <pageMargins left="0.70866141732283461" right="0.70866141732283461" top="1.3385826771653544" bottom="0.74803149606299213" header="0.31496062992125984" footer="0.31496062992125984"/>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丁辉</cp:lastModifiedBy>
  <cp:lastPrinted>2023-02-13T08:45:37Z</cp:lastPrinted>
  <dcterms:created xsi:type="dcterms:W3CDTF">2021-07-28T08:51:00Z</dcterms:created>
  <dcterms:modified xsi:type="dcterms:W3CDTF">2023-03-15T06:51:43Z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14EEA526D0DE4C3F8C14C92739566759</vt:lpwstr>
  </property>
  <property fmtid="{D5CDD505-2E9C-101B-9397-08002B2CF9AE}" pid="3" name="KSOProductBuildVer">
    <vt:lpwstr>2052-11.1.0.11805</vt:lpwstr>
  </property>
</Properties>
</file>